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" sheetId="1" r:id="rId1"/>
    <sheet name="2" sheetId="2" r:id="rId2"/>
    <sheet name="4" sheetId="3" r:id="rId3"/>
    <sheet name="1" sheetId="4" r:id="rId4"/>
  </sheets>
  <definedNames/>
  <calcPr fullCalcOnLoad="1"/>
</workbook>
</file>

<file path=xl/sharedStrings.xml><?xml version="1.0" encoding="utf-8"?>
<sst xmlns="http://schemas.openxmlformats.org/spreadsheetml/2006/main" count="354" uniqueCount="266">
  <si>
    <t>Наименование</t>
  </si>
  <si>
    <t>Глава Братковского</t>
  </si>
  <si>
    <t>сельского поселения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</si>
  <si>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</si>
  <si>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</si>
  <si>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</si>
  <si>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</si>
  <si>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</si>
  <si>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</si>
  <si>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</si>
  <si>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</si>
  <si>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</si>
  <si>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</si>
  <si>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</si>
  <si>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</si>
  <si>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</si>
  <si>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>Благоустройство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</si>
  <si>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</si>
  <si>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</si>
  <si>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</si>
  <si>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 xml:space="preserve">                                                                                                  </t>
  </si>
  <si>
    <t xml:space="preserve">  (тыс. рублей)</t>
  </si>
  <si>
    <t>РЗ</t>
  </si>
  <si>
    <t>В том числе</t>
  </si>
  <si>
    <t>Жилищно - комунальное хозяйство</t>
  </si>
  <si>
    <t xml:space="preserve">Образование </t>
  </si>
  <si>
    <t>Кореновского района</t>
  </si>
  <si>
    <t>С.Г.Никулин</t>
  </si>
  <si>
    <t>01</t>
  </si>
  <si>
    <t>02</t>
  </si>
  <si>
    <t>04</t>
  </si>
  <si>
    <t>07</t>
  </si>
  <si>
    <t>14</t>
  </si>
  <si>
    <t>03</t>
  </si>
  <si>
    <t>09</t>
  </si>
  <si>
    <t>12</t>
  </si>
  <si>
    <t>05</t>
  </si>
  <si>
    <t>08</t>
  </si>
  <si>
    <t>Администрация Братковского сельского поселения</t>
  </si>
  <si>
    <t>0</t>
  </si>
  <si>
    <t>Другие вопросы в области жилищно-комунального хозяйства</t>
  </si>
  <si>
    <t>00</t>
  </si>
  <si>
    <t xml:space="preserve"> Наименование показателя</t>
  </si>
  <si>
    <t>Код бюджетной классификации</t>
  </si>
  <si>
    <t xml:space="preserve"> НАЛОГОВЫЕ И НЕНАЛОГОВЫЕ ДОХОДЫ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</si>
  <si>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</si>
  <si>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</si>
  <si>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</si>
  <si>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</si>
  <si>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 1 01 02000 01 0000 110</t>
  </si>
  <si>
    <t>НАЛОГИ НА СОВОКУПНЫЙ ДОХОД</t>
  </si>
  <si>
    <t xml:space="preserve"> 1 05 00000 00 0000 000</t>
  </si>
  <si>
    <t>Единый сельскохозяйственный налог</t>
  </si>
  <si>
    <t xml:space="preserve"> 1 05 03000 01 0000 110</t>
  </si>
  <si>
    <t>НАЛОГИ НА ИМУЩЕСТВО</t>
  </si>
  <si>
    <t xml:space="preserve">  1 06 00000 00 0000 000</t>
  </si>
  <si>
    <t>Налоги на имущество физических лиц</t>
  </si>
  <si>
    <t xml:space="preserve"> 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</si>
  <si>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</si>
  <si>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1 06 01030 10 0000 110</t>
  </si>
  <si>
    <t>Земельный налог</t>
  </si>
  <si>
    <t xml:space="preserve"> 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</si>
  <si>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</si>
  <si>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</si>
  <si>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</si>
  <si>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</si>
  <si>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</si>
  <si>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1 06 06020 00 0000 110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</si>
  <si>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 поселения</t>
  </si>
  <si>
    <t xml:space="preserve">  1 06 06023 10 0000 110</t>
  </si>
  <si>
    <t>ГОСУДАРСТВЕННАЯ ПОШЛИНА</t>
  </si>
  <si>
    <t xml:space="preserve">  1 08 00000 00 0000 000</t>
  </si>
  <si>
    <t>Государственная пошлина за совершение нотариальных действий9за исключением действий, совершаемых консульскими учреждениями Российской Федерации)</t>
  </si>
  <si>
    <t xml:space="preserve"> 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</si>
  <si>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</si>
  <si>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</si>
  <si>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</si>
  <si>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</si>
  <si>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</si>
  <si>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</si>
  <si>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</si>
  <si>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</si>
  <si>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</si>
  <si>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</si>
  <si>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</si>
  <si>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</si>
  <si>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1 11 05035 10 0000 120</t>
  </si>
  <si>
    <t>ДОХОДЫ ОТ ОКАЗАНИЯ ПЛАТНЫХ УСЛУГ И КОМПЕНСАЦИИ ЗАТРАТ ГОСУДАРСТВА</t>
  </si>
  <si>
    <t xml:space="preserve">  1 13 00000 00 0000 000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</si>
  <si>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</si>
  <si>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</si>
  <si>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</si>
  <si>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1 14 06000 00  0000 430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</si>
  <si>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</si>
  <si>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</si>
  <si>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Доходы от продажи земельных участков, государственная собственность на которые разграничена и которые расположены в границах поселений</t>
  </si>
  <si>
    <t xml:space="preserve">  1 18 00000 00 0000 000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</si>
  <si>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</t>
  </si>
  <si>
    <t xml:space="preserve">  1 18 05000 10 0000 140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</si>
  <si>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</si>
  <si>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1 18 05030 10 0000 151</t>
  </si>
  <si>
    <t>БЕЗВОЗМЕЗДНЫЕ ПОСТУПЛЕНИЯ</t>
  </si>
  <si>
    <t xml:space="preserve">  2 00 00000 00 0000 000</t>
  </si>
  <si>
    <t>Субвенции бюджетам субъектов Российской Федерации и муниципальных образований</t>
  </si>
  <si>
    <t xml:space="preserve"> 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</si>
  <si>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</si>
  <si>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</si>
  <si>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</si>
  <si>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2 02 03015 10 0000 151</t>
  </si>
  <si>
    <t>Субвенции местным бюджетам на выполнение передаваемых полномочий субъектов Российской Федерации</t>
  </si>
  <si>
    <t xml:space="preserve">  2 02 03024 00 0000 151</t>
  </si>
  <si>
    <t>Субвенции бюджетам поселений на выполнение передаваемых полномочий субъектов Российской Федерации</t>
  </si>
  <si>
    <t xml:space="preserve">  2 02 03024 10 0000 151</t>
  </si>
  <si>
    <t>Доходы бюджета - ИТОГО</t>
  </si>
  <si>
    <t>наименование показателя</t>
  </si>
  <si>
    <t>Изменение остатков средств на счетах по учету  средств бюджета</t>
  </si>
  <si>
    <t xml:space="preserve">  01 05 00 00 00 0000 000</t>
  </si>
  <si>
    <t>Увеличение остатков средств бюджетов</t>
  </si>
  <si>
    <t xml:space="preserve">  01 05 00 00 00 0000 500</t>
  </si>
  <si>
    <t>Увеличение прочих остатков средств бюджетов</t>
  </si>
  <si>
    <t xml:space="preserve">  01 05 02 00 00 0000 500</t>
  </si>
  <si>
    <t>Увеличение прочих остатков денежных средств  бюджетов</t>
  </si>
  <si>
    <t xml:space="preserve">  01 05 02 01 00 0000 510</t>
  </si>
  <si>
    <t>Увеличение прочих остатков денежных средств  бюджетов поселений</t>
  </si>
  <si>
    <t xml:space="preserve">  01 05 02 01 10 0000 510</t>
  </si>
  <si>
    <t>Источники финансирования дефицита бюджетов - всего</t>
  </si>
  <si>
    <t>ПЗ</t>
  </si>
  <si>
    <t>Источники финансирования дефицита местного бюджета по кодам классификации источников финансирования дефицитов бюджетов за 2008 год</t>
  </si>
  <si>
    <t>администратора источника финансирования</t>
  </si>
  <si>
    <t>источника финансирования</t>
  </si>
  <si>
    <t>ГлаваБратковского</t>
  </si>
  <si>
    <t>000</t>
  </si>
  <si>
    <t>992</t>
  </si>
  <si>
    <t>ЗАДОЛЖЕННОСТЬ И ПЕРЕРАСЧЕТЫ ПО ОТМЕНЕННЫМ НАЛОГАМ, СБОРАМ И ИНЫМ ОБЯЗАТЕЛЬНЫМ ПЛАТЕЖАМ</t>
  </si>
  <si>
    <t>Земельный налог (по обязательствам возникшим до 1 января 2006года) мобилизируемый на территориях поселений</t>
  </si>
  <si>
    <t xml:space="preserve"> 1 09 00000 00 0000 000</t>
  </si>
  <si>
    <t>1 09 04050 10 0000 110</t>
  </si>
  <si>
    <t>ДОХОДЫ БЮДЖЕТОВ БЮДЖЕТНОЙ СИСТЕМЫ РФ ОТ ВОЗВРАТОА ОСТАТКОВ СУБСИДИЙ,СУБВЕНЦИЙ И ИНЫХ МЕЖБЮДЖЕТНЫХ ТРАНСФЕРТОВ, ИМЕЮЩИХ ЦЕЛЕВОЕ НАЗНАЧЕНИЕ, ПРОШЛЫХ ЛЕТ</t>
  </si>
  <si>
    <t>ПРОЧИЕ НЕНАЛОГОВЫЕ ДОХОДЫ</t>
  </si>
  <si>
    <t>1 17 00000 00 0000 000</t>
  </si>
  <si>
    <t>Невыясненые поступления зачисляемые в бюджеты поселений</t>
  </si>
  <si>
    <t>2 02 02999 10 0000 151</t>
  </si>
  <si>
    <t>463,3</t>
  </si>
  <si>
    <t>ПРИЛОЖЕНИЕ № 2</t>
  </si>
  <si>
    <t>ПРИЛОЖЕНИЕ №4</t>
  </si>
  <si>
    <t>Раздел , подраздел</t>
  </si>
  <si>
    <t>Направлено на мероприятие</t>
  </si>
  <si>
    <t>"Резервный фонд"</t>
  </si>
  <si>
    <t>Отчет об использовании бюджетных ассигнований</t>
  </si>
  <si>
    <t>резервного фонда администрации Братковского сельского поселения</t>
  </si>
  <si>
    <t>Кореновского района.</t>
  </si>
  <si>
    <t xml:space="preserve">  2 02 00000 00 0000 151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</si>
  <si>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</si>
  <si>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</si>
  <si>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2 02 01000 00 0000 151</t>
  </si>
  <si>
    <t>Дотации бюджетам поселений на выравнивание уровня бюджетной обеспеченности</t>
  </si>
  <si>
    <t>2 02 01 001 10 0000 151</t>
  </si>
  <si>
    <t>Прочие субсидии бюджетам поселений</t>
  </si>
  <si>
    <t>11</t>
  </si>
  <si>
    <t>13</t>
  </si>
  <si>
    <t>Физкультура и спорт</t>
  </si>
  <si>
    <t>Другие вопросы в области физкультуры и спорта</t>
  </si>
  <si>
    <t>Уменьшение остатков средств бюджетов</t>
  </si>
  <si>
    <t xml:space="preserve">  01 05 00 00 00 0000 600</t>
  </si>
  <si>
    <t>Уменьшение прочих остатков денежных средств  бюджетов</t>
  </si>
  <si>
    <t xml:space="preserve">  01 05 02 01 00 0000 610</t>
  </si>
  <si>
    <t>Уменьшение прочих остатков денежных средств  бюджетов поселений</t>
  </si>
  <si>
    <t xml:space="preserve">  01 05 02 01 10 0000 610</t>
  </si>
  <si>
    <t>Уменьшение прочих остатков средств бюджетов</t>
  </si>
  <si>
    <t xml:space="preserve">  01 05 02 00 00 0000 600</t>
  </si>
  <si>
    <t xml:space="preserve"> 01 00 00 00 0000 000</t>
  </si>
  <si>
    <t>0,00</t>
  </si>
  <si>
    <t>Контрольно-счетная палата Муниципального образования Кореновский район</t>
  </si>
  <si>
    <t>06</t>
  </si>
  <si>
    <t>связь и информатика</t>
  </si>
  <si>
    <t>10</t>
  </si>
  <si>
    <t>60,0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</si>
  <si>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</si>
  <si>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Резервные фонды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</si>
  <si>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</si>
  <si>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</si>
  <si>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 1 11 05020 00 0000 120</t>
  </si>
  <si>
    <t xml:space="preserve">  1 11 05025 10 0000 120</t>
  </si>
  <si>
    <t>Доходы от оказания платных услуг  (работ)</t>
  </si>
  <si>
    <t xml:space="preserve">  1 13 01000 00 0000 130</t>
  </si>
  <si>
    <t>Прочие доходы от оказания платных услуг (работ)</t>
  </si>
  <si>
    <t xml:space="preserve">  1 13 01990 00 0000 130</t>
  </si>
  <si>
    <t>1 14 06013 10 0000 430</t>
  </si>
  <si>
    <t>ПРИЛОЖЕНИЕ №1</t>
  </si>
  <si>
    <t>УТВЕРЖДЕНО</t>
  </si>
  <si>
    <t>постановлением администрации</t>
  </si>
  <si>
    <t xml:space="preserve">  Братковского сельского поселения</t>
  </si>
  <si>
    <t>Братковского сельского поселения</t>
  </si>
  <si>
    <t xml:space="preserve">постановлением администрации </t>
  </si>
  <si>
    <t>ПРИЛОЖЕНИЕ №3</t>
  </si>
  <si>
    <t>от             2013                            №</t>
  </si>
  <si>
    <t>от               2013                            №</t>
  </si>
  <si>
    <t>от               2013                           №</t>
  </si>
  <si>
    <t>от      2013                    №</t>
  </si>
  <si>
    <t>тыс.руб.</t>
  </si>
  <si>
    <t>2488,3</t>
  </si>
  <si>
    <t>Утверждено решением Совета  "О бюджете Братковского сельского поселения Кореновского района на 2013 год",тыс.руб.</t>
  </si>
  <si>
    <t>Уточненная бюджетная роспись на 2013 год, тыс.руб.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</si>
  <si>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 и уплата налога осуществляются в соответствии со статьями 227, 227.1 и 228  Налогового кодекса Российской Федерации</t>
  </si>
  <si>
    <t xml:space="preserve"> 1 01 02010 01 0000 110</t>
  </si>
  <si>
    <t>Налог на доходы физических лиц с доходов,полученных физическими лицами в соответствии со статьей  228  Налогового кодекса Российской Федера</t>
  </si>
  <si>
    <t xml:space="preserve"> 1 01 02030 01 0000 110</t>
  </si>
  <si>
    <t>1 17 01050 10 0000 180</t>
  </si>
  <si>
    <t xml:space="preserve">Прочие субсидии </t>
  </si>
  <si>
    <t>2 02 02999 00 0000 151</t>
  </si>
  <si>
    <t>Субсидии бюджетам бюджетной системы Российской Федерации (межбюджетные субсидии)</t>
  </si>
  <si>
    <t>2 02 02000 00 0000 151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</si>
  <si>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</si>
  <si>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</si>
  <si>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2 19 00000 00 0000 000</t>
  </si>
  <si>
    <t xml:space="preserve">  2 19 05000 10 0000 151</t>
  </si>
  <si>
    <t xml:space="preserve">Объем поступления доходов в местный бюджет за  2013 года </t>
  </si>
  <si>
    <t>Распределение расходов местного бюджета по разделам и подразделам  классификации расходов бюджетов на 2013 год</t>
  </si>
  <si>
    <t>Утверждено решением Совета депутатов «О бюджете Братковского сельского поселения Кореновского района на 2013 год»</t>
  </si>
  <si>
    <t>Уточненная бюджетная роспись на 2013 год</t>
  </si>
  <si>
    <t>44,9</t>
  </si>
  <si>
    <t>205,0</t>
  </si>
  <si>
    <t>33,0</t>
  </si>
  <si>
    <t>Дорожное хозяйство (дорожные фонды)</t>
  </si>
  <si>
    <t>1,0</t>
  </si>
  <si>
    <t>Жилищное хозяйство</t>
  </si>
  <si>
    <t>15,0</t>
  </si>
  <si>
    <t>884,2</t>
  </si>
  <si>
    <t>1300,0</t>
  </si>
  <si>
    <t>10,0</t>
  </si>
  <si>
    <t>2256,0</t>
  </si>
  <si>
    <t>100,0</t>
  </si>
  <si>
    <t>426,9</t>
  </si>
  <si>
    <t>142,6</t>
  </si>
  <si>
    <t>36,1</t>
  </si>
  <si>
    <t>25,0</t>
  </si>
  <si>
    <t>8,8</t>
  </si>
  <si>
    <t>Утверждено решением Совета депутатов "О бюджете Братковского сельского поселения Кореновского района на 2013 год"</t>
  </si>
  <si>
    <t>Уточненая бюджетн6ая роспись на 2013 год</t>
  </si>
  <si>
    <t>0111</t>
  </si>
  <si>
    <t>Исполнено за 2 квартал 2013 год, тыс.руб.</t>
  </si>
  <si>
    <t>Процент исполнения уточненной бюджетной росписи за 2 квартал 2013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</si>
  <si>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</si>
  <si>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1 01 02040 01 0000 110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</si>
  <si>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</si>
  <si>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</si>
  <si>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организациями остатков субсидий прошлых лет</t>
  </si>
  <si>
    <t>2 18 05000 10 0000 000</t>
  </si>
  <si>
    <t>Доходы бюджетов поселений от возврата бюджетными учреждениями остатков субсидий прошлых лет</t>
  </si>
  <si>
    <t>2 18 05010 10 0000 000</t>
  </si>
  <si>
    <t>Исполнено за 2 квартал 2013 год</t>
  </si>
  <si>
    <t>Процент исполнения уточненной бюджетной росписи за 2 квартал 2013 года</t>
  </si>
  <si>
    <t>1163,2</t>
  </si>
  <si>
    <t>207,0</t>
  </si>
  <si>
    <t>20,7</t>
  </si>
  <si>
    <t>388,0</t>
  </si>
  <si>
    <t>1397,7</t>
  </si>
  <si>
    <t>301,3</t>
  </si>
  <si>
    <t>641,3</t>
  </si>
  <si>
    <t>9,0</t>
  </si>
  <si>
    <t>2959,7</t>
  </si>
  <si>
    <t>2959,8</t>
  </si>
  <si>
    <t>78,2</t>
  </si>
  <si>
    <t>96,0</t>
  </si>
  <si>
    <t>Исполнено за 2 квартал 2013 года</t>
  </si>
  <si>
    <t xml:space="preserve">Исполнено за 2 квартал  2013 года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</si>
</sst>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1" fillId="0" borderId="11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/>
    </xf>
    <xf numFmtId="49" fontId="12" fillId="0" borderId="12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5" fillId="0" borderId="16" xfId="57" applyFont="1" applyBorder="1" applyAlignment="1">
      <alignment vertical="center" wrapText="1"/>
      <protection/>
    </xf>
    <xf numFmtId="0" fontId="15" fillId="0" borderId="10" xfId="57" applyFont="1" applyBorder="1" applyAlignment="1">
      <alignment horizontal="center" wrapText="1"/>
      <protection/>
    </xf>
    <xf numFmtId="49" fontId="15" fillId="0" borderId="10" xfId="57" applyNumberFormat="1" applyFont="1" applyBorder="1" applyAlignment="1">
      <alignment vertical="center" wrapText="1"/>
      <protection/>
    </xf>
    <xf numFmtId="3" fontId="15" fillId="0" borderId="10" xfId="57" applyNumberFormat="1" applyFont="1" applyBorder="1" applyAlignment="1">
      <alignment horizontal="center"/>
      <protection/>
    </xf>
    <xf numFmtId="0" fontId="15" fillId="0" borderId="10" xfId="57" applyFont="1" applyBorder="1" applyAlignment="1">
      <alignment wrapText="1"/>
      <protection/>
    </xf>
    <xf numFmtId="4" fontId="15" fillId="0" borderId="10" xfId="57" applyNumberFormat="1" applyFont="1" applyBorder="1" applyAlignment="1">
      <alignment horizontal="right"/>
      <protection/>
    </xf>
    <xf numFmtId="2" fontId="15" fillId="0" borderId="10" xfId="57" applyNumberFormat="1" applyFont="1" applyBorder="1" applyAlignment="1">
      <alignment horizontal="right"/>
      <protection/>
    </xf>
    <xf numFmtId="0" fontId="15" fillId="0" borderId="0" xfId="57" applyFont="1" applyFill="1" applyBorder="1" applyAlignment="1">
      <alignment horizontal="left" wrapText="1"/>
      <protection/>
    </xf>
    <xf numFmtId="0" fontId="17" fillId="0" borderId="0" xfId="0" applyFont="1" applyAlignment="1">
      <alignment/>
    </xf>
    <xf numFmtId="0" fontId="14" fillId="0" borderId="17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5" fillId="0" borderId="10" xfId="57" applyFont="1" applyBorder="1" applyAlignment="1">
      <alignment vertical="top" wrapText="1"/>
      <protection/>
    </xf>
    <xf numFmtId="49" fontId="14" fillId="0" borderId="10" xfId="0" applyNumberFormat="1" applyFont="1" applyBorder="1" applyAlignment="1">
      <alignment vertical="top" wrapText="1"/>
    </xf>
    <xf numFmtId="49" fontId="15" fillId="0" borderId="10" xfId="57" applyNumberFormat="1" applyFont="1" applyBorder="1" applyAlignment="1">
      <alignment horizontal="center" vertical="top"/>
      <protection/>
    </xf>
    <xf numFmtId="0" fontId="15" fillId="0" borderId="0" xfId="57" applyFont="1" applyBorder="1" applyAlignment="1">
      <alignment vertical="top" wrapText="1"/>
      <protection/>
    </xf>
    <xf numFmtId="49" fontId="15" fillId="0" borderId="0" xfId="57" applyNumberFormat="1" applyFont="1" applyBorder="1" applyAlignment="1">
      <alignment horizontal="center" vertical="top"/>
      <protection/>
    </xf>
    <xf numFmtId="4" fontId="15" fillId="0" borderId="0" xfId="57" applyNumberFormat="1" applyFont="1" applyBorder="1" applyAlignment="1">
      <alignment horizontal="right" vertical="top"/>
      <protection/>
    </xf>
    <xf numFmtId="0" fontId="17" fillId="0" borderId="0" xfId="0" applyFont="1" applyBorder="1" applyAlignment="1">
      <alignment/>
    </xf>
    <xf numFmtId="176" fontId="15" fillId="0" borderId="10" xfId="57" applyNumberFormat="1" applyFont="1" applyBorder="1" applyAlignment="1">
      <alignment horizontal="right"/>
      <protection/>
    </xf>
    <xf numFmtId="176" fontId="2" fillId="0" borderId="10" xfId="0" applyNumberFormat="1" applyFont="1" applyBorder="1" applyAlignment="1">
      <alignment vertical="center" wrapText="1"/>
    </xf>
    <xf numFmtId="176" fontId="16" fillId="0" borderId="10" xfId="0" applyNumberFormat="1" applyFont="1" applyBorder="1" applyAlignment="1">
      <alignment horizontal="center" vertical="top" wrapText="1"/>
    </xf>
    <xf numFmtId="0" fontId="15" fillId="0" borderId="0" xfId="57" applyFont="1" applyBorder="1" applyAlignment="1">
      <alignment wrapText="1"/>
      <protection/>
    </xf>
    <xf numFmtId="49" fontId="15" fillId="0" borderId="0" xfId="57" applyNumberFormat="1" applyFont="1" applyBorder="1" applyAlignment="1">
      <alignment vertical="center" wrapText="1"/>
      <protection/>
    </xf>
    <xf numFmtId="4" fontId="15" fillId="0" borderId="0" xfId="57" applyNumberFormat="1" applyFont="1" applyBorder="1" applyAlignment="1">
      <alignment horizontal="right"/>
      <protection/>
    </xf>
    <xf numFmtId="176" fontId="15" fillId="0" borderId="0" xfId="57" applyNumberFormat="1" applyFont="1" applyBorder="1" applyAlignment="1">
      <alignment horizontal="right"/>
      <protection/>
    </xf>
    <xf numFmtId="0" fontId="2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49" fontId="14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176" fontId="14" fillId="0" borderId="10" xfId="0" applyNumberFormat="1" applyFont="1" applyBorder="1" applyAlignment="1">
      <alignment horizontal="center" wrapText="1"/>
    </xf>
    <xf numFmtId="177" fontId="15" fillId="0" borderId="10" xfId="57" applyNumberFormat="1" applyFont="1" applyBorder="1" applyAlignment="1">
      <alignment horizontal="center"/>
      <protection/>
    </xf>
    <xf numFmtId="4" fontId="15" fillId="0" borderId="10" xfId="57" applyNumberFormat="1" applyFont="1" applyBorder="1" applyAlignment="1">
      <alignment horizontal="center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5" fillId="0" borderId="19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49" fontId="15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5" xfId="0" applyFont="1" applyBorder="1" applyAlignment="1">
      <alignment horizontal="right"/>
    </xf>
    <xf numFmtId="49" fontId="15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15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/>
    </xf>
    <xf numFmtId="0" fontId="15" fillId="0" borderId="22" xfId="57" applyFont="1" applyBorder="1" applyAlignment="1">
      <alignment vertical="center" wrapText="1"/>
      <protection/>
    </xf>
    <xf numFmtId="0" fontId="15" fillId="0" borderId="23" xfId="57" applyFont="1" applyBorder="1" applyAlignment="1">
      <alignment vertical="center" wrapText="1"/>
      <protection/>
    </xf>
    <xf numFmtId="0" fontId="15" fillId="0" borderId="16" xfId="57" applyFont="1" applyBorder="1" applyAlignment="1">
      <alignment vertical="center" wrapText="1"/>
      <protection/>
    </xf>
    <xf numFmtId="0" fontId="15" fillId="0" borderId="10" xfId="57" applyFont="1" applyBorder="1" applyAlignment="1">
      <alignment vertical="center"/>
      <protection/>
    </xf>
    <xf numFmtId="49" fontId="15" fillId="0" borderId="22" xfId="57" applyNumberFormat="1" applyFont="1" applyBorder="1" applyAlignment="1">
      <alignment vertical="center" wrapText="1"/>
      <protection/>
    </xf>
    <xf numFmtId="49" fontId="15" fillId="0" borderId="23" xfId="57" applyNumberFormat="1" applyFont="1" applyBorder="1" applyAlignment="1">
      <alignment vertical="center" wrapText="1"/>
      <protection/>
    </xf>
    <xf numFmtId="49" fontId="15" fillId="0" borderId="16" xfId="57" applyNumberFormat="1" applyFont="1" applyBorder="1" applyAlignment="1">
      <alignment vertical="center" wrapText="1"/>
      <protection/>
    </xf>
    <xf numFmtId="0" fontId="38" fillId="33" borderId="24" xfId="73" applyNumberFormat="1" applyFont="1" applyFill="1" applyBorder="1" applyAlignment="1">
      <alignment horizontal="left" wrapText="1"/>
      <protection/>
    </xf>
    <xf numFmtId="0" fontId="38" fillId="33" borderId="24" xfId="74" applyNumberFormat="1" applyFont="1" applyFill="1" applyBorder="1" applyAlignment="1">
      <alignment horizontal="left" wrapText="1"/>
      <protection/>
    </xf>
    <xf numFmtId="0" fontId="39" fillId="33" borderId="24" xfId="75" applyNumberFormat="1" applyFont="1" applyFill="1" applyBorder="1" applyAlignment="1">
      <alignment horizontal="left" wrapText="1"/>
      <protection/>
    </xf>
    <xf numFmtId="0" fontId="38" fillId="33" borderId="24" xfId="55" applyNumberFormat="1" applyFont="1" applyFill="1" applyBorder="1" applyAlignment="1">
      <alignment horizontal="left" wrapText="1"/>
      <protection/>
    </xf>
    <xf numFmtId="0" fontId="38" fillId="33" borderId="24" xfId="56" applyNumberFormat="1" applyFont="1" applyFill="1" applyBorder="1" applyAlignment="1">
      <alignment horizontal="left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2 10" xfId="58"/>
    <cellStyle name="Обычный 2 11" xfId="59"/>
    <cellStyle name="Обычный 2 12" xfId="60"/>
    <cellStyle name="Обычный 2 2" xfId="61"/>
    <cellStyle name="Обычный 2 3" xfId="62"/>
    <cellStyle name="Обычный 2 4" xfId="63"/>
    <cellStyle name="Обычный 2 5" xfId="64"/>
    <cellStyle name="Обычный 2 6" xfId="65"/>
    <cellStyle name="Обычный 2 7" xfId="66"/>
    <cellStyle name="Обычный 2 8" xfId="67"/>
    <cellStyle name="Обычный 2 9" xfId="68"/>
    <cellStyle name="Обычный 3" xfId="69"/>
    <cellStyle name="Обычный 4" xfId="70"/>
    <cellStyle name="Обычный 5" xfId="71"/>
    <cellStyle name="Обычный 6" xfId="72"/>
    <cellStyle name="Обычный 7" xfId="73"/>
    <cellStyle name="Обычный 8" xfId="74"/>
    <cellStyle name="Обычный 9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0">
      <selection activeCell="E13" sqref="E13"/>
    </sheetView>
  </sheetViews>
  <sheetFormatPr defaultColWidth="9.140625" defaultRowHeight="12.75"/>
  <cols>
    <col min="1" max="1" width="27.28125" style="0" customWidth="1"/>
    <col min="2" max="2" width="8.00390625" style="0" customWidth="1"/>
    <col min="3" max="3" width="19.8515625" style="0" customWidth="1"/>
    <col min="4" max="4" width="12.7109375" style="0" customWidth="1"/>
    <col min="5" max="5" width="11.421875" style="0" customWidth="1"/>
    <col min="6" max="6" width="8.8515625" style="0" customWidth="1"/>
  </cols>
  <sheetData>
    <row r="1" spans="1:6" ht="12.75">
      <c r="A1" s="60"/>
      <c r="B1" s="90" t="s">
        <v>194</v>
      </c>
      <c r="C1" s="90"/>
      <c r="D1" s="90"/>
      <c r="E1" s="90"/>
      <c r="F1" s="90"/>
    </row>
    <row r="2" spans="1:6" ht="12.75">
      <c r="A2" s="60"/>
      <c r="B2" s="91"/>
      <c r="C2" s="91"/>
      <c r="D2" s="91"/>
      <c r="E2" s="91"/>
      <c r="F2" s="91"/>
    </row>
    <row r="3" spans="1:6" ht="12.75">
      <c r="A3" s="60"/>
      <c r="B3" s="90" t="s">
        <v>189</v>
      </c>
      <c r="C3" s="90"/>
      <c r="D3" s="90"/>
      <c r="E3" s="90"/>
      <c r="F3" s="90"/>
    </row>
    <row r="4" spans="1:6" ht="12.75">
      <c r="A4" s="60"/>
      <c r="B4" s="90" t="s">
        <v>190</v>
      </c>
      <c r="C4" s="90"/>
      <c r="D4" s="90"/>
      <c r="E4" s="90"/>
      <c r="F4" s="90"/>
    </row>
    <row r="5" spans="1:6" ht="12.75">
      <c r="A5" s="60"/>
      <c r="B5" s="90" t="s">
        <v>192</v>
      </c>
      <c r="C5" s="90"/>
      <c r="D5" s="90"/>
      <c r="E5" s="90"/>
      <c r="F5" s="90"/>
    </row>
    <row r="6" spans="1:6" ht="12.75">
      <c r="A6" s="60"/>
      <c r="B6" s="90" t="s">
        <v>26</v>
      </c>
      <c r="C6" s="90"/>
      <c r="D6" s="90"/>
      <c r="E6" s="90"/>
      <c r="F6" s="90"/>
    </row>
    <row r="7" spans="1:6" ht="12.75">
      <c r="A7" s="60"/>
      <c r="B7" s="90" t="s">
        <v>197</v>
      </c>
      <c r="C7" s="90"/>
      <c r="D7" s="90"/>
      <c r="E7" s="90"/>
      <c r="F7" s="90"/>
    </row>
    <row r="8" spans="1:6" ht="12.75">
      <c r="A8" s="60"/>
      <c r="B8" s="95"/>
      <c r="C8" s="95"/>
      <c r="D8" s="95"/>
      <c r="E8" s="95"/>
      <c r="F8" s="95"/>
    </row>
    <row r="9" spans="1:6" ht="15">
      <c r="A9" s="92" t="s">
        <v>127</v>
      </c>
      <c r="B9" s="92"/>
      <c r="C9" s="92"/>
      <c r="D9" s="92"/>
      <c r="E9" s="92"/>
      <c r="F9" s="92"/>
    </row>
    <row r="10" spans="1:6" ht="12.75">
      <c r="A10" s="60"/>
      <c r="B10" s="60"/>
      <c r="C10" s="60"/>
      <c r="D10" s="60"/>
      <c r="E10" s="96" t="s">
        <v>199</v>
      </c>
      <c r="F10" s="96"/>
    </row>
    <row r="11" spans="1:6" ht="21.75" customHeight="1">
      <c r="A11" s="93" t="s">
        <v>114</v>
      </c>
      <c r="B11" s="61" t="s">
        <v>43</v>
      </c>
      <c r="C11" s="62"/>
      <c r="D11" s="94" t="s">
        <v>237</v>
      </c>
      <c r="E11" s="94" t="s">
        <v>219</v>
      </c>
      <c r="F11" s="94" t="s">
        <v>265</v>
      </c>
    </row>
    <row r="12" spans="1:6" ht="156" customHeight="1">
      <c r="A12" s="93"/>
      <c r="B12" s="64" t="s">
        <v>128</v>
      </c>
      <c r="C12" s="64" t="s">
        <v>129</v>
      </c>
      <c r="D12" s="94"/>
      <c r="E12" s="94"/>
      <c r="F12" s="94"/>
    </row>
    <row r="13" spans="1:6" ht="27.75" customHeight="1">
      <c r="A13" s="65" t="s">
        <v>125</v>
      </c>
      <c r="B13" s="66" t="s">
        <v>131</v>
      </c>
      <c r="C13" s="63" t="s">
        <v>170</v>
      </c>
      <c r="D13" s="85" t="s">
        <v>171</v>
      </c>
      <c r="E13" s="86">
        <f>E15+E19</f>
        <v>931.3000000000011</v>
      </c>
      <c r="F13" s="87">
        <f>F15+F19</f>
        <v>1270.0999999999995</v>
      </c>
    </row>
    <row r="14" spans="1:6" ht="36.75" customHeight="1">
      <c r="A14" s="65" t="s">
        <v>115</v>
      </c>
      <c r="B14" s="67" t="s">
        <v>131</v>
      </c>
      <c r="C14" s="67" t="s">
        <v>116</v>
      </c>
      <c r="D14" s="89">
        <v>0</v>
      </c>
      <c r="E14" s="86">
        <f>E16+E20</f>
        <v>931.3000000000011</v>
      </c>
      <c r="F14" s="87">
        <f>F16+F20</f>
        <v>1270.0999999999995</v>
      </c>
    </row>
    <row r="15" spans="1:6" ht="24" customHeight="1">
      <c r="A15" s="65" t="s">
        <v>117</v>
      </c>
      <c r="B15" s="67" t="s">
        <v>131</v>
      </c>
      <c r="C15" s="67" t="s">
        <v>118</v>
      </c>
      <c r="D15" s="89">
        <v>-8768.2</v>
      </c>
      <c r="E15" s="88">
        <v>-9711.4</v>
      </c>
      <c r="F15" s="88">
        <v>-3393.3</v>
      </c>
    </row>
    <row r="16" spans="1:6" ht="23.25" customHeight="1">
      <c r="A16" s="65" t="s">
        <v>119</v>
      </c>
      <c r="B16" s="67" t="s">
        <v>131</v>
      </c>
      <c r="C16" s="67" t="s">
        <v>120</v>
      </c>
      <c r="D16" s="89">
        <v>-8768.2</v>
      </c>
      <c r="E16" s="88">
        <v>-9711.4</v>
      </c>
      <c r="F16" s="88">
        <v>-3393.3</v>
      </c>
    </row>
    <row r="17" spans="1:6" ht="36" customHeight="1">
      <c r="A17" s="65" t="s">
        <v>121</v>
      </c>
      <c r="B17" s="67" t="s">
        <v>131</v>
      </c>
      <c r="C17" s="67" t="s">
        <v>122</v>
      </c>
      <c r="D17" s="89">
        <v>-8768.2</v>
      </c>
      <c r="E17" s="88">
        <v>-9711.4</v>
      </c>
      <c r="F17" s="88">
        <v>-3393.3</v>
      </c>
    </row>
    <row r="18" spans="1:6" ht="38.25" customHeight="1">
      <c r="A18" s="65" t="s">
        <v>123</v>
      </c>
      <c r="B18" s="67" t="s">
        <v>132</v>
      </c>
      <c r="C18" s="67" t="s">
        <v>124</v>
      </c>
      <c r="D18" s="89">
        <v>-8768.2</v>
      </c>
      <c r="E18" s="88">
        <v>-9711.4</v>
      </c>
      <c r="F18" s="88">
        <v>-3393.3</v>
      </c>
    </row>
    <row r="19" spans="1:6" ht="30.75" customHeight="1">
      <c r="A19" s="65" t="s">
        <v>162</v>
      </c>
      <c r="B19" s="67" t="s">
        <v>132</v>
      </c>
      <c r="C19" s="67" t="s">
        <v>163</v>
      </c>
      <c r="D19" s="89">
        <v>8768.2</v>
      </c>
      <c r="E19" s="88">
        <v>10642.7</v>
      </c>
      <c r="F19" s="88">
        <v>4663.4</v>
      </c>
    </row>
    <row r="20" spans="1:6" ht="30.75" customHeight="1">
      <c r="A20" s="65" t="s">
        <v>168</v>
      </c>
      <c r="B20" s="67" t="s">
        <v>132</v>
      </c>
      <c r="C20" s="67" t="s">
        <v>169</v>
      </c>
      <c r="D20" s="89">
        <v>8768.2</v>
      </c>
      <c r="E20" s="88">
        <v>10642.7</v>
      </c>
      <c r="F20" s="88">
        <v>4663.4</v>
      </c>
    </row>
    <row r="21" spans="1:6" ht="30.75" customHeight="1">
      <c r="A21" s="65" t="s">
        <v>164</v>
      </c>
      <c r="B21" s="67" t="s">
        <v>132</v>
      </c>
      <c r="C21" s="67" t="s">
        <v>165</v>
      </c>
      <c r="D21" s="89">
        <v>8768.2</v>
      </c>
      <c r="E21" s="88">
        <v>10642.7</v>
      </c>
      <c r="F21" s="88">
        <v>4663.4</v>
      </c>
    </row>
    <row r="22" spans="1:6" ht="40.5" customHeight="1">
      <c r="A22" s="65" t="s">
        <v>166</v>
      </c>
      <c r="B22" s="67" t="s">
        <v>132</v>
      </c>
      <c r="C22" s="67" t="s">
        <v>167</v>
      </c>
      <c r="D22" s="89">
        <v>8768.2</v>
      </c>
      <c r="E22" s="88">
        <v>10642.7</v>
      </c>
      <c r="F22" s="88">
        <v>4663.4</v>
      </c>
    </row>
    <row r="23" spans="1:6" ht="30.75" customHeight="1">
      <c r="A23" s="68"/>
      <c r="B23" s="69"/>
      <c r="C23" s="69"/>
      <c r="D23" s="70"/>
      <c r="E23" s="70"/>
      <c r="F23" s="70"/>
    </row>
    <row r="24" spans="1:6" ht="12.75">
      <c r="A24" s="50" t="s">
        <v>130</v>
      </c>
      <c r="B24" s="60"/>
      <c r="C24" s="71"/>
      <c r="D24" s="60"/>
      <c r="E24" s="60"/>
      <c r="F24" s="60"/>
    </row>
    <row r="25" spans="1:6" ht="12.75">
      <c r="A25" s="50" t="s">
        <v>2</v>
      </c>
      <c r="B25" s="60"/>
      <c r="C25" s="60"/>
      <c r="D25" s="60"/>
      <c r="E25" s="60"/>
      <c r="F25" s="60"/>
    </row>
    <row r="26" spans="1:6" ht="12.75">
      <c r="A26" s="50" t="s">
        <v>26</v>
      </c>
      <c r="B26" s="60"/>
      <c r="C26" s="60"/>
      <c r="D26" s="60"/>
      <c r="E26" s="50" t="s">
        <v>27</v>
      </c>
      <c r="F26" s="60"/>
    </row>
    <row r="27" spans="1:6" ht="12.75">
      <c r="A27" s="60"/>
      <c r="B27" s="60"/>
      <c r="C27" s="60"/>
      <c r="D27" s="60"/>
      <c r="E27" s="60"/>
      <c r="F27" s="60"/>
    </row>
  </sheetData>
  <sheetProtection/>
  <mergeCells count="14">
    <mergeCell ref="B8:F8"/>
    <mergeCell ref="B5:F5"/>
    <mergeCell ref="B6:F6"/>
    <mergeCell ref="E10:F10"/>
    <mergeCell ref="B1:F1"/>
    <mergeCell ref="B2:F2"/>
    <mergeCell ref="B3:F3"/>
    <mergeCell ref="B7:F7"/>
    <mergeCell ref="A9:F9"/>
    <mergeCell ref="A11:A12"/>
    <mergeCell ref="D11:D12"/>
    <mergeCell ref="E11:E12"/>
    <mergeCell ref="F11:F12"/>
    <mergeCell ref="B4:F4"/>
  </mergeCells>
  <printOptions/>
  <pageMargins left="1.1811023622047245" right="0.2362204724409449" top="0.4724409448818898" bottom="0.3937007874015748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4">
      <selection activeCell="F19" sqref="F19"/>
    </sheetView>
  </sheetViews>
  <sheetFormatPr defaultColWidth="9.140625" defaultRowHeight="12.75"/>
  <cols>
    <col min="1" max="1" width="26.57421875" style="13" customWidth="1"/>
    <col min="2" max="2" width="6.8515625" style="44" customWidth="1"/>
    <col min="3" max="3" width="6.57421875" style="7" customWidth="1"/>
    <col min="4" max="4" width="6.421875" style="7" customWidth="1"/>
    <col min="5" max="5" width="9.140625" style="31" customWidth="1"/>
    <col min="6" max="6" width="8.7109375" style="7" customWidth="1"/>
    <col min="7" max="7" width="8.140625" style="7" customWidth="1"/>
    <col min="8" max="8" width="11.00390625" style="8" customWidth="1"/>
  </cols>
  <sheetData>
    <row r="1" spans="1:8" ht="15.75">
      <c r="A1" s="3" t="s">
        <v>20</v>
      </c>
      <c r="B1" s="46"/>
      <c r="C1" s="4"/>
      <c r="D1" s="4"/>
      <c r="E1" s="30"/>
      <c r="F1" s="4"/>
      <c r="G1" s="4"/>
      <c r="H1" s="5"/>
    </row>
    <row r="2" spans="1:2" ht="15.75">
      <c r="A2" s="6"/>
      <c r="B2" s="43"/>
    </row>
    <row r="3" spans="1:8" s="2" customFormat="1" ht="15.75" customHeight="1">
      <c r="A3" s="100" t="s">
        <v>143</v>
      </c>
      <c r="B3" s="101"/>
      <c r="C3" s="102"/>
      <c r="D3" s="102"/>
      <c r="E3" s="102"/>
      <c r="F3" s="102"/>
      <c r="G3" s="102"/>
      <c r="H3" s="103"/>
    </row>
    <row r="4" spans="1:2" ht="15.75">
      <c r="A4" s="9"/>
      <c r="B4" s="47"/>
    </row>
    <row r="5" spans="1:8" ht="15.75" customHeight="1">
      <c r="A5" s="9"/>
      <c r="B5" s="47"/>
      <c r="C5" s="108" t="s">
        <v>189</v>
      </c>
      <c r="D5" s="109"/>
      <c r="E5" s="109"/>
      <c r="F5" s="109"/>
      <c r="G5" s="109"/>
      <c r="H5" s="110"/>
    </row>
    <row r="6" spans="1:2" ht="15.75" hidden="1">
      <c r="A6" s="9"/>
      <c r="B6" s="47"/>
    </row>
    <row r="7" spans="1:2" ht="15.75" hidden="1">
      <c r="A7" s="6"/>
      <c r="B7" s="43"/>
    </row>
    <row r="8" spans="1:8" ht="12.75">
      <c r="A8" s="111" t="s">
        <v>193</v>
      </c>
      <c r="B8" s="112"/>
      <c r="C8" s="112"/>
      <c r="D8" s="112"/>
      <c r="E8" s="112"/>
      <c r="F8" s="112"/>
      <c r="G8" s="112"/>
      <c r="H8" s="113"/>
    </row>
    <row r="9" spans="1:8" ht="12.75">
      <c r="A9" s="111" t="s">
        <v>192</v>
      </c>
      <c r="B9" s="114"/>
      <c r="C9" s="114"/>
      <c r="D9" s="114"/>
      <c r="E9" s="114"/>
      <c r="F9" s="114"/>
      <c r="G9" s="114"/>
      <c r="H9" s="115"/>
    </row>
    <row r="10" spans="1:8" ht="15" customHeight="1">
      <c r="A10" s="100" t="s">
        <v>26</v>
      </c>
      <c r="B10" s="109"/>
      <c r="C10" s="109"/>
      <c r="D10" s="109"/>
      <c r="E10" s="109"/>
      <c r="F10" s="109"/>
      <c r="G10" s="109"/>
      <c r="H10" s="110"/>
    </row>
    <row r="11" spans="1:8" ht="15" customHeight="1">
      <c r="A11" s="100" t="s">
        <v>196</v>
      </c>
      <c r="B11" s="109"/>
      <c r="C11" s="109"/>
      <c r="D11" s="109"/>
      <c r="E11" s="109"/>
      <c r="F11" s="109"/>
      <c r="G11" s="109"/>
      <c r="H11" s="110"/>
    </row>
    <row r="12" spans="1:8" ht="15" customHeight="1">
      <c r="A12" s="11"/>
      <c r="B12" s="2"/>
      <c r="C12" s="2"/>
      <c r="D12" s="2"/>
      <c r="E12" s="2"/>
      <c r="F12" s="2"/>
      <c r="G12" s="2"/>
      <c r="H12" s="10"/>
    </row>
    <row r="13" spans="1:8" ht="34.5" customHeight="1">
      <c r="A13" s="104" t="s">
        <v>217</v>
      </c>
      <c r="B13" s="105"/>
      <c r="C13" s="106"/>
      <c r="D13" s="106"/>
      <c r="E13" s="106"/>
      <c r="F13" s="106"/>
      <c r="G13" s="106"/>
      <c r="H13" s="107"/>
    </row>
    <row r="14" spans="1:2" ht="14.25" customHeight="1">
      <c r="A14" s="9"/>
      <c r="B14" s="47"/>
    </row>
    <row r="15" spans="1:8" ht="15.75" hidden="1">
      <c r="A15" s="9"/>
      <c r="B15" s="47"/>
      <c r="H15" s="10"/>
    </row>
    <row r="16" spans="1:2" ht="15.75">
      <c r="A16" s="6"/>
      <c r="B16" s="43"/>
    </row>
    <row r="17" spans="1:8" ht="12.75">
      <c r="A17" s="97" t="s">
        <v>21</v>
      </c>
      <c r="B17" s="98"/>
      <c r="C17" s="98"/>
      <c r="D17" s="98"/>
      <c r="E17" s="98"/>
      <c r="F17" s="98"/>
      <c r="G17" s="98"/>
      <c r="H17" s="99"/>
    </row>
    <row r="18" spans="1:8" ht="204">
      <c r="A18" s="15" t="s">
        <v>0</v>
      </c>
      <c r="B18" s="15"/>
      <c r="C18" s="26" t="s">
        <v>22</v>
      </c>
      <c r="D18" s="27" t="s">
        <v>126</v>
      </c>
      <c r="E18" s="16" t="s">
        <v>218</v>
      </c>
      <c r="F18" s="17" t="s">
        <v>219</v>
      </c>
      <c r="G18" s="16" t="s">
        <v>250</v>
      </c>
      <c r="H18" s="18" t="s">
        <v>251</v>
      </c>
    </row>
    <row r="19" spans="1:8" ht="15.75">
      <c r="A19" s="1" t="s">
        <v>3</v>
      </c>
      <c r="B19" s="1"/>
      <c r="C19" s="17"/>
      <c r="D19" s="17"/>
      <c r="E19" s="49">
        <f>E22+E28+E30+E33+E37+E42+E44+E46</f>
        <v>8768.2</v>
      </c>
      <c r="F19" s="49">
        <f>F22+F28+F30+F33+F37+F42+F44+F46</f>
        <v>10642.7</v>
      </c>
      <c r="G19" s="49">
        <f>G22+G28+G30+G33+G37+G42+G44+G46</f>
        <v>4438.3</v>
      </c>
      <c r="H19" s="49">
        <f>G19/F19*100</f>
        <v>41.702763396506526</v>
      </c>
    </row>
    <row r="20" spans="1:8" ht="15.75">
      <c r="A20" s="1" t="s">
        <v>23</v>
      </c>
      <c r="B20" s="1"/>
      <c r="C20" s="17"/>
      <c r="D20" s="17"/>
      <c r="E20" s="32"/>
      <c r="F20" s="20"/>
      <c r="G20" s="19"/>
      <c r="H20" s="21"/>
    </row>
    <row r="21" spans="1:8" ht="47.25">
      <c r="A21" s="1" t="s">
        <v>38</v>
      </c>
      <c r="B21" s="1">
        <v>992</v>
      </c>
      <c r="C21" s="17"/>
      <c r="D21" s="17"/>
      <c r="E21" s="32"/>
      <c r="F21" s="20"/>
      <c r="G21" s="19"/>
      <c r="H21" s="21"/>
    </row>
    <row r="22" spans="1:8" ht="31.5">
      <c r="A22" s="1" t="s">
        <v>4</v>
      </c>
      <c r="B22" s="1">
        <v>992</v>
      </c>
      <c r="C22" s="16" t="s">
        <v>28</v>
      </c>
      <c r="D22" s="16" t="s">
        <v>41</v>
      </c>
      <c r="E22" s="49">
        <f>E23+E24+E25+E26+E27</f>
        <v>3294.5000000000005</v>
      </c>
      <c r="F22" s="49">
        <f>F23+F24+F25+F26+F27</f>
        <v>3433.4000000000005</v>
      </c>
      <c r="G22" s="49">
        <f>G23+G24+G25+G26+G27</f>
        <v>1562</v>
      </c>
      <c r="H22" s="49">
        <f>G22/F22*100</f>
        <v>45.494262247334994</v>
      </c>
    </row>
    <row r="23" spans="1:8" ht="89.25" customHeight="1">
      <c r="A23" s="45" t="s">
        <v>5</v>
      </c>
      <c r="B23" s="1">
        <v>992</v>
      </c>
      <c r="C23" s="16" t="s">
        <v>28</v>
      </c>
      <c r="D23" s="16" t="s">
        <v>29</v>
      </c>
      <c r="E23" s="16" t="s">
        <v>142</v>
      </c>
      <c r="F23" s="16" t="s">
        <v>142</v>
      </c>
      <c r="G23" s="49">
        <v>191.8</v>
      </c>
      <c r="H23" s="49">
        <f aca="true" t="shared" si="0" ref="H23:H47">G23/F23*100</f>
        <v>41.398661774228366</v>
      </c>
    </row>
    <row r="24" spans="1:8" ht="126">
      <c r="A24" s="1" t="s">
        <v>6</v>
      </c>
      <c r="B24" s="1">
        <v>992</v>
      </c>
      <c r="C24" s="16" t="s">
        <v>28</v>
      </c>
      <c r="D24" s="16" t="s">
        <v>30</v>
      </c>
      <c r="E24" s="16" t="s">
        <v>200</v>
      </c>
      <c r="F24" s="16" t="s">
        <v>200</v>
      </c>
      <c r="G24" s="16" t="s">
        <v>252</v>
      </c>
      <c r="H24" s="49">
        <f t="shared" si="0"/>
        <v>46.74677490656271</v>
      </c>
    </row>
    <row r="25" spans="1:8" ht="63">
      <c r="A25" s="1" t="s">
        <v>172</v>
      </c>
      <c r="B25" s="1">
        <v>992</v>
      </c>
      <c r="C25" s="16" t="s">
        <v>28</v>
      </c>
      <c r="D25" s="16" t="s">
        <v>173</v>
      </c>
      <c r="E25" s="16" t="s">
        <v>220</v>
      </c>
      <c r="F25" s="16" t="s">
        <v>220</v>
      </c>
      <c r="G25" s="49">
        <v>0</v>
      </c>
      <c r="H25" s="49">
        <f t="shared" si="0"/>
        <v>0</v>
      </c>
    </row>
    <row r="26" spans="1:8" ht="15.75">
      <c r="A26" s="1" t="s">
        <v>178</v>
      </c>
      <c r="B26" s="1">
        <v>992</v>
      </c>
      <c r="C26" s="16" t="s">
        <v>28</v>
      </c>
      <c r="D26" s="16" t="s">
        <v>158</v>
      </c>
      <c r="E26" s="49">
        <v>10</v>
      </c>
      <c r="F26" s="49">
        <v>10</v>
      </c>
      <c r="G26" s="49">
        <v>0</v>
      </c>
      <c r="H26" s="49">
        <f t="shared" si="0"/>
        <v>0</v>
      </c>
    </row>
    <row r="27" spans="1:8" ht="36.75" customHeight="1">
      <c r="A27" s="1" t="s">
        <v>7</v>
      </c>
      <c r="B27" s="1">
        <v>992</v>
      </c>
      <c r="C27" s="16" t="s">
        <v>28</v>
      </c>
      <c r="D27" s="16" t="s">
        <v>159</v>
      </c>
      <c r="E27" s="49">
        <v>288</v>
      </c>
      <c r="F27" s="16" t="s">
        <v>232</v>
      </c>
      <c r="G27" s="16" t="s">
        <v>253</v>
      </c>
      <c r="H27" s="49">
        <f t="shared" si="0"/>
        <v>48.48910751932537</v>
      </c>
    </row>
    <row r="28" spans="1:8" ht="15.75">
      <c r="A28" s="22" t="s">
        <v>8</v>
      </c>
      <c r="B28" s="1">
        <v>992</v>
      </c>
      <c r="C28" s="16" t="s">
        <v>29</v>
      </c>
      <c r="D28" s="16" t="s">
        <v>41</v>
      </c>
      <c r="E28" s="49">
        <v>159.5</v>
      </c>
      <c r="F28" s="49">
        <v>188.1</v>
      </c>
      <c r="G28" s="49">
        <v>78</v>
      </c>
      <c r="H28" s="49">
        <f t="shared" si="0"/>
        <v>41.46730462519936</v>
      </c>
    </row>
    <row r="29" spans="1:8" ht="32.25" customHeight="1">
      <c r="A29" s="1" t="s">
        <v>9</v>
      </c>
      <c r="B29" s="1">
        <v>992</v>
      </c>
      <c r="C29" s="16" t="s">
        <v>29</v>
      </c>
      <c r="D29" s="16" t="s">
        <v>33</v>
      </c>
      <c r="E29" s="49">
        <v>159.5</v>
      </c>
      <c r="F29" s="49">
        <v>188.1</v>
      </c>
      <c r="G29" s="49">
        <v>78</v>
      </c>
      <c r="H29" s="49">
        <f t="shared" si="0"/>
        <v>41.46730462519936</v>
      </c>
    </row>
    <row r="30" spans="1:8" ht="63">
      <c r="A30" s="1" t="s">
        <v>10</v>
      </c>
      <c r="B30" s="1">
        <v>992</v>
      </c>
      <c r="C30" s="16" t="s">
        <v>33</v>
      </c>
      <c r="D30" s="16" t="s">
        <v>41</v>
      </c>
      <c r="E30" s="49">
        <f>E31+E32</f>
        <v>238</v>
      </c>
      <c r="F30" s="49">
        <f>F31+F32</f>
        <v>238</v>
      </c>
      <c r="G30" s="49">
        <f>G31+G32</f>
        <v>45.7</v>
      </c>
      <c r="H30" s="49">
        <f t="shared" si="0"/>
        <v>19.20168067226891</v>
      </c>
    </row>
    <row r="31" spans="1:8" ht="64.5" customHeight="1">
      <c r="A31" s="1" t="s">
        <v>11</v>
      </c>
      <c r="B31" s="1">
        <v>992</v>
      </c>
      <c r="C31" s="16" t="s">
        <v>33</v>
      </c>
      <c r="D31" s="16" t="s">
        <v>34</v>
      </c>
      <c r="E31" s="16" t="s">
        <v>221</v>
      </c>
      <c r="F31" s="16" t="s">
        <v>221</v>
      </c>
      <c r="G31" s="16" t="s">
        <v>235</v>
      </c>
      <c r="H31" s="49">
        <f t="shared" si="0"/>
        <v>12.195121951219512</v>
      </c>
    </row>
    <row r="32" spans="1:8" ht="78.75">
      <c r="A32" s="1" t="s">
        <v>12</v>
      </c>
      <c r="B32" s="1">
        <v>992</v>
      </c>
      <c r="C32" s="16" t="s">
        <v>33</v>
      </c>
      <c r="D32" s="23" t="s">
        <v>32</v>
      </c>
      <c r="E32" s="16" t="s">
        <v>222</v>
      </c>
      <c r="F32" s="16" t="s">
        <v>222</v>
      </c>
      <c r="G32" s="16" t="s">
        <v>254</v>
      </c>
      <c r="H32" s="49">
        <f t="shared" si="0"/>
        <v>62.72727272727272</v>
      </c>
    </row>
    <row r="33" spans="1:8" ht="15.75">
      <c r="A33" s="1" t="s">
        <v>13</v>
      </c>
      <c r="B33" s="1">
        <v>992</v>
      </c>
      <c r="C33" s="16" t="s">
        <v>30</v>
      </c>
      <c r="D33" s="16" t="s">
        <v>41</v>
      </c>
      <c r="E33" s="74">
        <f>E34+E35+E36</f>
        <v>461</v>
      </c>
      <c r="F33" s="49">
        <f>F34+F35+F36</f>
        <v>930.7</v>
      </c>
      <c r="G33" s="49">
        <f>G34+G35+G36</f>
        <v>484</v>
      </c>
      <c r="H33" s="49">
        <f t="shared" si="0"/>
        <v>52.003868056301705</v>
      </c>
    </row>
    <row r="34" spans="1:8" ht="31.5">
      <c r="A34" s="1" t="s">
        <v>223</v>
      </c>
      <c r="B34" s="1">
        <v>992</v>
      </c>
      <c r="C34" s="16" t="s">
        <v>30</v>
      </c>
      <c r="D34" s="16" t="s">
        <v>34</v>
      </c>
      <c r="E34" s="74">
        <v>400</v>
      </c>
      <c r="F34" s="49">
        <v>400</v>
      </c>
      <c r="G34" s="49">
        <v>0</v>
      </c>
      <c r="H34" s="49">
        <f t="shared" si="0"/>
        <v>0</v>
      </c>
    </row>
    <row r="35" spans="1:8" ht="15.75">
      <c r="A35" s="1" t="s">
        <v>174</v>
      </c>
      <c r="B35" s="1">
        <v>992</v>
      </c>
      <c r="C35" s="16" t="s">
        <v>30</v>
      </c>
      <c r="D35" s="16" t="s">
        <v>175</v>
      </c>
      <c r="E35" s="48" t="s">
        <v>176</v>
      </c>
      <c r="F35" s="48" t="s">
        <v>233</v>
      </c>
      <c r="G35" s="48" t="s">
        <v>263</v>
      </c>
      <c r="H35" s="49">
        <f t="shared" si="0"/>
        <v>67.3211781206171</v>
      </c>
    </row>
    <row r="36" spans="1:8" ht="47.25">
      <c r="A36" s="1" t="s">
        <v>14</v>
      </c>
      <c r="B36" s="1">
        <v>992</v>
      </c>
      <c r="C36" s="16" t="s">
        <v>30</v>
      </c>
      <c r="D36" s="16" t="s">
        <v>35</v>
      </c>
      <c r="E36" s="48" t="s">
        <v>224</v>
      </c>
      <c r="F36" s="49">
        <v>388.1</v>
      </c>
      <c r="G36" s="16" t="s">
        <v>255</v>
      </c>
      <c r="H36" s="49">
        <f t="shared" si="0"/>
        <v>99.9742334449884</v>
      </c>
    </row>
    <row r="37" spans="1:8" ht="31.5">
      <c r="A37" s="1" t="s">
        <v>24</v>
      </c>
      <c r="B37" s="1">
        <v>992</v>
      </c>
      <c r="C37" s="16" t="s">
        <v>36</v>
      </c>
      <c r="D37" s="16" t="s">
        <v>41</v>
      </c>
      <c r="E37" s="49">
        <f>E38+E39+E40+E41</f>
        <v>2249.2</v>
      </c>
      <c r="F37" s="49">
        <f>F38+F39+F40+F41</f>
        <v>2783.8</v>
      </c>
      <c r="G37" s="49">
        <f>G38+G39+G40+G41</f>
        <v>951.4</v>
      </c>
      <c r="H37" s="49">
        <f t="shared" si="0"/>
        <v>34.1763057690926</v>
      </c>
    </row>
    <row r="38" spans="1:8" ht="15.75">
      <c r="A38" s="1" t="s">
        <v>225</v>
      </c>
      <c r="B38" s="1">
        <v>992</v>
      </c>
      <c r="C38" s="16" t="s">
        <v>36</v>
      </c>
      <c r="D38" s="16" t="s">
        <v>28</v>
      </c>
      <c r="E38" s="49">
        <v>50</v>
      </c>
      <c r="F38" s="49">
        <v>50</v>
      </c>
      <c r="G38" s="49">
        <v>0</v>
      </c>
      <c r="H38" s="49">
        <f t="shared" si="0"/>
        <v>0</v>
      </c>
    </row>
    <row r="39" spans="1:8" ht="15.75">
      <c r="A39" s="1" t="s">
        <v>15</v>
      </c>
      <c r="B39" s="1">
        <v>992</v>
      </c>
      <c r="C39" s="16" t="s">
        <v>36</v>
      </c>
      <c r="D39" s="16" t="s">
        <v>29</v>
      </c>
      <c r="E39" s="16" t="s">
        <v>226</v>
      </c>
      <c r="F39" s="16" t="s">
        <v>234</v>
      </c>
      <c r="G39" s="16" t="s">
        <v>236</v>
      </c>
      <c r="H39" s="49">
        <f t="shared" si="0"/>
        <v>24.37673130193906</v>
      </c>
    </row>
    <row r="40" spans="1:8" ht="15.75">
      <c r="A40" s="1" t="s">
        <v>16</v>
      </c>
      <c r="B40" s="1">
        <v>992</v>
      </c>
      <c r="C40" s="16" t="s">
        <v>36</v>
      </c>
      <c r="D40" s="16" t="s">
        <v>33</v>
      </c>
      <c r="E40" s="16" t="s">
        <v>227</v>
      </c>
      <c r="F40" s="16" t="s">
        <v>256</v>
      </c>
      <c r="G40" s="16" t="s">
        <v>257</v>
      </c>
      <c r="H40" s="49">
        <f t="shared" si="0"/>
        <v>21.556843385561994</v>
      </c>
    </row>
    <row r="41" spans="1:8" ht="47.25">
      <c r="A41" s="14" t="s">
        <v>40</v>
      </c>
      <c r="B41" s="1">
        <v>992</v>
      </c>
      <c r="C41" s="16" t="s">
        <v>36</v>
      </c>
      <c r="D41" s="16" t="s">
        <v>36</v>
      </c>
      <c r="E41" s="16" t="s">
        <v>228</v>
      </c>
      <c r="F41" s="16" t="s">
        <v>228</v>
      </c>
      <c r="G41" s="16" t="s">
        <v>258</v>
      </c>
      <c r="H41" s="49">
        <f t="shared" si="0"/>
        <v>49.33076923076923</v>
      </c>
    </row>
    <row r="42" spans="1:8" ht="15.75">
      <c r="A42" s="1" t="s">
        <v>25</v>
      </c>
      <c r="B42" s="1">
        <v>992</v>
      </c>
      <c r="C42" s="16" t="s">
        <v>31</v>
      </c>
      <c r="D42" s="16" t="s">
        <v>41</v>
      </c>
      <c r="E42" s="16" t="s">
        <v>229</v>
      </c>
      <c r="F42" s="16" t="s">
        <v>259</v>
      </c>
      <c r="G42" s="16" t="s">
        <v>39</v>
      </c>
      <c r="H42" s="49">
        <f t="shared" si="0"/>
        <v>0</v>
      </c>
    </row>
    <row r="43" spans="1:8" ht="31.5">
      <c r="A43" s="1" t="s">
        <v>17</v>
      </c>
      <c r="B43" s="1">
        <v>992</v>
      </c>
      <c r="C43" s="16" t="s">
        <v>31</v>
      </c>
      <c r="D43" s="16" t="s">
        <v>31</v>
      </c>
      <c r="E43" s="16" t="s">
        <v>229</v>
      </c>
      <c r="F43" s="16" t="s">
        <v>259</v>
      </c>
      <c r="G43" s="16" t="s">
        <v>39</v>
      </c>
      <c r="H43" s="49">
        <f t="shared" si="0"/>
        <v>0</v>
      </c>
    </row>
    <row r="44" spans="1:8" ht="32.25" customHeight="1">
      <c r="A44" s="1" t="s">
        <v>18</v>
      </c>
      <c r="B44" s="1">
        <v>992</v>
      </c>
      <c r="C44" s="16" t="s">
        <v>37</v>
      </c>
      <c r="D44" s="23" t="s">
        <v>41</v>
      </c>
      <c r="E44" s="16" t="s">
        <v>230</v>
      </c>
      <c r="F44" s="16" t="s">
        <v>260</v>
      </c>
      <c r="G44" s="49">
        <v>1239</v>
      </c>
      <c r="H44" s="49">
        <f t="shared" si="0"/>
        <v>41.862350913943985</v>
      </c>
    </row>
    <row r="45" spans="1:8" ht="15.75">
      <c r="A45" s="1" t="s">
        <v>19</v>
      </c>
      <c r="B45" s="1">
        <v>992</v>
      </c>
      <c r="C45" s="16" t="s">
        <v>37</v>
      </c>
      <c r="D45" s="16" t="s">
        <v>28</v>
      </c>
      <c r="E45" s="16" t="s">
        <v>230</v>
      </c>
      <c r="F45" s="16" t="s">
        <v>261</v>
      </c>
      <c r="G45" s="49">
        <v>1239</v>
      </c>
      <c r="H45" s="49">
        <f t="shared" si="0"/>
        <v>41.860936549766876</v>
      </c>
    </row>
    <row r="46" spans="1:8" ht="15.75">
      <c r="A46" s="1" t="s">
        <v>160</v>
      </c>
      <c r="B46" s="1">
        <v>992</v>
      </c>
      <c r="C46" s="16" t="s">
        <v>158</v>
      </c>
      <c r="D46" s="16" t="s">
        <v>41</v>
      </c>
      <c r="E46" s="16" t="s">
        <v>231</v>
      </c>
      <c r="F46" s="16" t="s">
        <v>231</v>
      </c>
      <c r="G46" s="16" t="s">
        <v>262</v>
      </c>
      <c r="H46" s="49">
        <f t="shared" si="0"/>
        <v>78.2</v>
      </c>
    </row>
    <row r="47" spans="1:8" ht="47.25">
      <c r="A47" s="1" t="s">
        <v>161</v>
      </c>
      <c r="B47" s="1">
        <v>992</v>
      </c>
      <c r="C47" s="16" t="s">
        <v>158</v>
      </c>
      <c r="D47" s="16" t="s">
        <v>29</v>
      </c>
      <c r="E47" s="16" t="s">
        <v>231</v>
      </c>
      <c r="F47" s="16" t="s">
        <v>231</v>
      </c>
      <c r="G47" s="16" t="s">
        <v>262</v>
      </c>
      <c r="H47" s="49">
        <f t="shared" si="0"/>
        <v>78.2</v>
      </c>
    </row>
    <row r="48" spans="1:8" s="12" customFormat="1" ht="18">
      <c r="A48" s="43" t="s">
        <v>1</v>
      </c>
      <c r="B48" s="43"/>
      <c r="C48" s="81"/>
      <c r="D48" s="81"/>
      <c r="E48" s="82"/>
      <c r="F48" s="81"/>
      <c r="G48" s="81"/>
      <c r="H48" s="44"/>
    </row>
    <row r="49" spans="1:8" s="12" customFormat="1" ht="18">
      <c r="A49" s="43" t="s">
        <v>2</v>
      </c>
      <c r="B49" s="43"/>
      <c r="C49" s="81"/>
      <c r="D49" s="81"/>
      <c r="E49" s="82"/>
      <c r="F49" s="81"/>
      <c r="G49" s="81"/>
      <c r="H49" s="44"/>
    </row>
    <row r="50" spans="1:8" s="12" customFormat="1" ht="18">
      <c r="A50" s="43" t="s">
        <v>26</v>
      </c>
      <c r="B50" s="43"/>
      <c r="C50" s="81"/>
      <c r="D50" s="81"/>
      <c r="E50" s="82"/>
      <c r="F50" s="81"/>
      <c r="G50" s="83" t="s">
        <v>27</v>
      </c>
      <c r="H50" s="44"/>
    </row>
    <row r="51" spans="1:7" s="29" customFormat="1" ht="15.75">
      <c r="A51" s="43"/>
      <c r="B51" s="43"/>
      <c r="C51" s="7"/>
      <c r="D51" s="7"/>
      <c r="E51" s="31"/>
      <c r="F51" s="7"/>
      <c r="G51" s="7"/>
    </row>
    <row r="52" spans="1:7" s="29" customFormat="1" ht="15.75">
      <c r="A52" s="43"/>
      <c r="B52" s="43"/>
      <c r="C52" s="7"/>
      <c r="D52" s="7"/>
      <c r="E52" s="31"/>
      <c r="F52" s="7"/>
      <c r="G52" s="7"/>
    </row>
    <row r="53" spans="1:7" s="29" customFormat="1" ht="15.75">
      <c r="A53" s="43"/>
      <c r="B53" s="43"/>
      <c r="C53" s="7"/>
      <c r="D53" s="7"/>
      <c r="E53" s="31"/>
      <c r="F53" s="7"/>
      <c r="G53" s="7"/>
    </row>
    <row r="54" spans="1:7" s="29" customFormat="1" ht="15">
      <c r="A54" s="44"/>
      <c r="B54" s="44"/>
      <c r="C54" s="7"/>
      <c r="D54" s="7"/>
      <c r="E54" s="31"/>
      <c r="F54" s="7"/>
      <c r="G54" s="7"/>
    </row>
    <row r="55" spans="1:7" s="29" customFormat="1" ht="15">
      <c r="A55" s="44"/>
      <c r="B55" s="44"/>
      <c r="C55" s="7"/>
      <c r="D55" s="7"/>
      <c r="E55" s="31"/>
      <c r="F55" s="7"/>
      <c r="G55" s="7"/>
    </row>
    <row r="56" ht="15">
      <c r="H56" s="29"/>
    </row>
    <row r="57" ht="15">
      <c r="H57" s="29"/>
    </row>
    <row r="58" ht="15">
      <c r="H58" s="29"/>
    </row>
    <row r="59" ht="15">
      <c r="H59" s="29"/>
    </row>
    <row r="60" ht="15">
      <c r="H60" s="29"/>
    </row>
    <row r="61" ht="15">
      <c r="H61" s="29"/>
    </row>
    <row r="62" ht="15">
      <c r="H62" s="29"/>
    </row>
    <row r="63" ht="15">
      <c r="H63" s="29"/>
    </row>
    <row r="64" ht="15">
      <c r="H64" s="29"/>
    </row>
    <row r="65" ht="15">
      <c r="H65" s="29"/>
    </row>
    <row r="66" ht="15">
      <c r="H66" s="29"/>
    </row>
    <row r="67" ht="15">
      <c r="H67" s="29"/>
    </row>
    <row r="68" ht="15">
      <c r="H68" s="29"/>
    </row>
    <row r="69" ht="15">
      <c r="H69" s="29"/>
    </row>
    <row r="70" ht="15">
      <c r="H70" s="29"/>
    </row>
    <row r="71" ht="15">
      <c r="H71" s="29"/>
    </row>
    <row r="72" ht="15">
      <c r="H72" s="29"/>
    </row>
    <row r="73" ht="15">
      <c r="H73" s="29"/>
    </row>
    <row r="74" ht="15">
      <c r="H74" s="29"/>
    </row>
    <row r="75" ht="15">
      <c r="H75" s="29"/>
    </row>
    <row r="76" ht="15">
      <c r="H76" s="29"/>
    </row>
    <row r="77" ht="15">
      <c r="H77" s="29"/>
    </row>
    <row r="78" ht="15">
      <c r="H78" s="29"/>
    </row>
    <row r="79" ht="15">
      <c r="H79" s="29"/>
    </row>
    <row r="80" ht="15">
      <c r="H80" s="29"/>
    </row>
  </sheetData>
  <sheetProtection/>
  <mergeCells count="8">
    <mergeCell ref="A17:H17"/>
    <mergeCell ref="A3:H3"/>
    <mergeCell ref="A13:H13"/>
    <mergeCell ref="C5:H5"/>
    <mergeCell ref="A8:H8"/>
    <mergeCell ref="A10:H10"/>
    <mergeCell ref="A11:H11"/>
    <mergeCell ref="A9:H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9.140625" style="40" customWidth="1"/>
    <col min="2" max="2" width="19.140625" style="33" customWidth="1"/>
    <col min="3" max="3" width="16.140625" style="33" customWidth="1"/>
    <col min="4" max="4" width="14.8515625" style="33" hidden="1" customWidth="1"/>
    <col min="5" max="5" width="15.421875" style="33" hidden="1" customWidth="1"/>
    <col min="6" max="7" width="9.140625" style="33" hidden="1" customWidth="1"/>
    <col min="8" max="8" width="12.421875" style="33" customWidth="1"/>
    <col min="9" max="9" width="27.7109375" style="33" customWidth="1"/>
    <col min="10" max="10" width="9.140625" style="33" customWidth="1"/>
    <col min="11" max="11" width="9.00390625" style="33" customWidth="1"/>
    <col min="12" max="12" width="9.140625" style="33" hidden="1" customWidth="1"/>
    <col min="13" max="13" width="9.140625" style="34" hidden="1" customWidth="1"/>
    <col min="14" max="16384" width="9.140625" style="35" customWidth="1"/>
  </cols>
  <sheetData>
    <row r="1" spans="1:9" ht="12.75">
      <c r="A1" s="33"/>
      <c r="H1" s="116" t="s">
        <v>144</v>
      </c>
      <c r="I1" s="116"/>
    </row>
    <row r="2" spans="1:13" ht="12.75">
      <c r="A2" s="33"/>
      <c r="H2" s="36"/>
      <c r="I2" s="36"/>
      <c r="J2" s="36"/>
      <c r="K2" s="36"/>
      <c r="L2" s="36"/>
      <c r="M2" s="37"/>
    </row>
    <row r="3" spans="1:9" ht="12.75">
      <c r="A3" s="33"/>
      <c r="B3" s="116" t="s">
        <v>189</v>
      </c>
      <c r="C3" s="116"/>
      <c r="D3" s="116"/>
      <c r="E3" s="116"/>
      <c r="F3" s="116"/>
      <c r="G3" s="116"/>
      <c r="H3" s="116"/>
      <c r="I3" s="116"/>
    </row>
    <row r="4" spans="1:9" ht="12.75">
      <c r="A4" s="33"/>
      <c r="B4" s="116" t="s">
        <v>190</v>
      </c>
      <c r="C4" s="116"/>
      <c r="D4" s="116"/>
      <c r="E4" s="116"/>
      <c r="F4" s="116"/>
      <c r="G4" s="116"/>
      <c r="H4" s="116"/>
      <c r="I4" s="116"/>
    </row>
    <row r="5" spans="1:9" ht="12.75">
      <c r="A5" s="33"/>
      <c r="B5" s="116" t="s">
        <v>192</v>
      </c>
      <c r="C5" s="114"/>
      <c r="D5" s="114"/>
      <c r="E5" s="114"/>
      <c r="F5" s="114"/>
      <c r="G5" s="114"/>
      <c r="H5" s="114"/>
      <c r="I5" s="114"/>
    </row>
    <row r="6" spans="1:9" ht="12.75">
      <c r="A6" s="33"/>
      <c r="B6" s="116" t="s">
        <v>26</v>
      </c>
      <c r="C6" s="116"/>
      <c r="D6" s="116"/>
      <c r="E6" s="116"/>
      <c r="F6" s="116"/>
      <c r="G6" s="116"/>
      <c r="H6" s="116"/>
      <c r="I6" s="116"/>
    </row>
    <row r="7" spans="1:9" ht="12.75">
      <c r="A7" s="33"/>
      <c r="B7" s="116" t="s">
        <v>198</v>
      </c>
      <c r="C7" s="116"/>
      <c r="D7" s="116"/>
      <c r="E7" s="116"/>
      <c r="F7" s="116"/>
      <c r="G7" s="116"/>
      <c r="H7" s="116"/>
      <c r="I7" s="116"/>
    </row>
    <row r="8" spans="1:9" ht="12.75">
      <c r="A8" s="33"/>
      <c r="B8" s="117"/>
      <c r="C8" s="117"/>
      <c r="D8" s="117"/>
      <c r="E8" s="117"/>
      <c r="F8" s="117"/>
      <c r="G8" s="117"/>
      <c r="H8" s="117"/>
      <c r="I8" s="117"/>
    </row>
    <row r="9" ht="12.75">
      <c r="A9" s="33"/>
    </row>
    <row r="10" spans="1:13" s="39" customFormat="1" ht="18.75">
      <c r="A10" s="80"/>
      <c r="B10" s="119" t="s">
        <v>148</v>
      </c>
      <c r="C10" s="119"/>
      <c r="D10" s="119"/>
      <c r="E10" s="119"/>
      <c r="F10" s="119"/>
      <c r="G10" s="119"/>
      <c r="H10" s="119"/>
      <c r="I10" s="119"/>
      <c r="J10" s="24"/>
      <c r="K10" s="24"/>
      <c r="L10" s="24"/>
      <c r="M10" s="38"/>
    </row>
    <row r="11" spans="1:13" s="39" customFormat="1" ht="18.75">
      <c r="A11" s="119" t="s">
        <v>149</v>
      </c>
      <c r="B11" s="119"/>
      <c r="C11" s="119"/>
      <c r="D11" s="119"/>
      <c r="E11" s="119"/>
      <c r="F11" s="119"/>
      <c r="G11" s="119"/>
      <c r="H11" s="119"/>
      <c r="I11" s="119"/>
      <c r="J11" s="24"/>
      <c r="K11" s="24"/>
      <c r="L11" s="24"/>
      <c r="M11" s="38"/>
    </row>
    <row r="12" spans="1:13" s="39" customFormat="1" ht="18.75">
      <c r="A12" s="119" t="s">
        <v>150</v>
      </c>
      <c r="B12" s="119"/>
      <c r="C12" s="119"/>
      <c r="D12" s="119"/>
      <c r="E12" s="119"/>
      <c r="F12" s="119"/>
      <c r="G12" s="119"/>
      <c r="H12" s="119"/>
      <c r="I12" s="119"/>
      <c r="J12" s="24"/>
      <c r="K12" s="24"/>
      <c r="L12" s="24"/>
      <c r="M12" s="38"/>
    </row>
    <row r="13" spans="1:13" s="39" customFormat="1" ht="18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8"/>
    </row>
    <row r="14" spans="1:9" ht="12.75">
      <c r="A14" s="33"/>
      <c r="I14" s="79" t="s">
        <v>199</v>
      </c>
    </row>
    <row r="15" spans="1:9" ht="51">
      <c r="A15" s="41"/>
      <c r="B15" s="42" t="s">
        <v>145</v>
      </c>
      <c r="C15" s="42" t="s">
        <v>146</v>
      </c>
      <c r="D15" s="42"/>
      <c r="E15" s="42"/>
      <c r="F15" s="42"/>
      <c r="G15" s="42"/>
      <c r="H15" s="42" t="s">
        <v>238</v>
      </c>
      <c r="I15" s="42" t="s">
        <v>264</v>
      </c>
    </row>
    <row r="16" spans="1:9" ht="12.75">
      <c r="A16" s="41"/>
      <c r="B16" s="26" t="s">
        <v>239</v>
      </c>
      <c r="C16" s="42" t="s">
        <v>147</v>
      </c>
      <c r="D16" s="42"/>
      <c r="E16" s="42"/>
      <c r="F16" s="42"/>
      <c r="G16" s="42"/>
      <c r="H16" s="73">
        <v>10</v>
      </c>
      <c r="I16" s="73">
        <v>0</v>
      </c>
    </row>
    <row r="17" ht="12.75">
      <c r="A17" s="33"/>
    </row>
    <row r="18" ht="12.75">
      <c r="A18" s="33"/>
    </row>
    <row r="19" ht="12.75">
      <c r="A19" s="33"/>
    </row>
    <row r="20" spans="1:3" ht="12.75">
      <c r="A20" s="33"/>
      <c r="B20" s="120"/>
      <c r="C20" s="120"/>
    </row>
    <row r="21" spans="1:13" s="39" customFormat="1" ht="18.75">
      <c r="A21" s="24"/>
      <c r="B21" s="118" t="s">
        <v>1</v>
      </c>
      <c r="C21" s="118"/>
      <c r="D21" s="80"/>
      <c r="E21" s="80"/>
      <c r="F21" s="80"/>
      <c r="G21" s="80"/>
      <c r="H21" s="80"/>
      <c r="I21" s="80"/>
      <c r="J21" s="24"/>
      <c r="K21" s="24"/>
      <c r="L21" s="24"/>
      <c r="M21" s="38"/>
    </row>
    <row r="22" spans="1:13" s="39" customFormat="1" ht="18.75">
      <c r="A22" s="24"/>
      <c r="B22" s="118" t="s">
        <v>2</v>
      </c>
      <c r="C22" s="118"/>
      <c r="D22" s="80"/>
      <c r="E22" s="80"/>
      <c r="F22" s="80"/>
      <c r="G22" s="80"/>
      <c r="H22" s="80"/>
      <c r="I22" s="80"/>
      <c r="J22" s="24"/>
      <c r="K22" s="24"/>
      <c r="L22" s="24"/>
      <c r="M22" s="38"/>
    </row>
    <row r="23" spans="1:13" s="39" customFormat="1" ht="18.75">
      <c r="A23" s="24"/>
      <c r="B23" s="118" t="s">
        <v>26</v>
      </c>
      <c r="C23" s="118"/>
      <c r="D23" s="80"/>
      <c r="E23" s="80"/>
      <c r="F23" s="80"/>
      <c r="G23" s="80"/>
      <c r="H23" s="80"/>
      <c r="I23" s="84" t="s">
        <v>27</v>
      </c>
      <c r="J23" s="24"/>
      <c r="K23" s="24"/>
      <c r="L23" s="24"/>
      <c r="M23" s="38"/>
    </row>
  </sheetData>
  <sheetProtection/>
  <mergeCells count="14">
    <mergeCell ref="B23:C23"/>
    <mergeCell ref="B10:I10"/>
    <mergeCell ref="H1:I1"/>
    <mergeCell ref="A11:I11"/>
    <mergeCell ref="A12:I12"/>
    <mergeCell ref="B20:C20"/>
    <mergeCell ref="B21:C21"/>
    <mergeCell ref="B22:C22"/>
    <mergeCell ref="B3:I3"/>
    <mergeCell ref="B4:I4"/>
    <mergeCell ref="B6:I6"/>
    <mergeCell ref="B7:I7"/>
    <mergeCell ref="B8:I8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E60" sqref="E60"/>
    </sheetView>
  </sheetViews>
  <sheetFormatPr defaultColWidth="9.140625" defaultRowHeight="12.75"/>
  <cols>
    <col min="1" max="1" width="23.57421875" style="25" customWidth="1"/>
    <col min="2" max="2" width="19.57421875" style="28" customWidth="1"/>
    <col min="3" max="3" width="12.140625" style="25" customWidth="1"/>
    <col min="4" max="4" width="10.28125" style="25" customWidth="1"/>
    <col min="5" max="5" width="8.00390625" style="25" customWidth="1"/>
    <col min="6" max="6" width="9.28125" style="25" customWidth="1"/>
    <col min="7" max="16384" width="9.140625" style="25" customWidth="1"/>
  </cols>
  <sheetData>
    <row r="1" spans="1:6" ht="15.75">
      <c r="A1" s="50"/>
      <c r="B1" s="51"/>
      <c r="C1" s="90" t="s">
        <v>188</v>
      </c>
      <c r="D1" s="90"/>
      <c r="E1" s="90"/>
      <c r="F1" s="90"/>
    </row>
    <row r="2" spans="1:6" ht="15.75">
      <c r="A2" s="50"/>
      <c r="B2" s="122"/>
      <c r="C2" s="123"/>
      <c r="D2" s="123"/>
      <c r="E2" s="123"/>
      <c r="F2" s="123"/>
    </row>
    <row r="3" spans="1:6" ht="15.75">
      <c r="A3" s="50"/>
      <c r="B3" s="121" t="s">
        <v>189</v>
      </c>
      <c r="C3" s="114"/>
      <c r="D3" s="114"/>
      <c r="E3" s="114"/>
      <c r="F3" s="114"/>
    </row>
    <row r="4" spans="1:6" ht="15.75">
      <c r="A4" s="90" t="s">
        <v>190</v>
      </c>
      <c r="B4" s="114"/>
      <c r="C4" s="114"/>
      <c r="D4" s="114"/>
      <c r="E4" s="114"/>
      <c r="F4" s="114"/>
    </row>
    <row r="5" spans="1:6" ht="15.75">
      <c r="A5" s="50"/>
      <c r="B5" s="121" t="s">
        <v>191</v>
      </c>
      <c r="C5" s="114"/>
      <c r="D5" s="114"/>
      <c r="E5" s="114"/>
      <c r="F5" s="114"/>
    </row>
    <row r="6" spans="1:6" ht="15.75">
      <c r="A6" s="50"/>
      <c r="B6" s="121" t="s">
        <v>26</v>
      </c>
      <c r="C6" s="114"/>
      <c r="D6" s="114"/>
      <c r="E6" s="114"/>
      <c r="F6" s="114"/>
    </row>
    <row r="7" spans="1:6" ht="15.75">
      <c r="A7" s="50"/>
      <c r="B7" s="121" t="s">
        <v>195</v>
      </c>
      <c r="C7" s="114"/>
      <c r="D7" s="114"/>
      <c r="E7" s="114"/>
      <c r="F7" s="114"/>
    </row>
    <row r="8" spans="1:6" ht="15.75" hidden="1">
      <c r="A8" s="50"/>
      <c r="B8" s="51"/>
      <c r="C8" s="50"/>
      <c r="D8" s="50"/>
      <c r="E8" s="50"/>
      <c r="F8" s="50"/>
    </row>
    <row r="9" spans="1:6" ht="64.5" customHeight="1">
      <c r="A9" s="92" t="s">
        <v>216</v>
      </c>
      <c r="B9" s="92"/>
      <c r="C9" s="92"/>
      <c r="D9" s="92"/>
      <c r="E9" s="92"/>
      <c r="F9" s="92"/>
    </row>
    <row r="10" spans="1:6" ht="15.75" customHeight="1">
      <c r="A10" s="127" t="s">
        <v>42</v>
      </c>
      <c r="B10" s="124"/>
      <c r="C10" s="128" t="s">
        <v>201</v>
      </c>
      <c r="D10" s="128" t="s">
        <v>202</v>
      </c>
      <c r="E10" s="128" t="s">
        <v>240</v>
      </c>
      <c r="F10" s="124" t="s">
        <v>241</v>
      </c>
    </row>
    <row r="11" spans="1:6" ht="15.75" customHeight="1">
      <c r="A11" s="127"/>
      <c r="B11" s="125"/>
      <c r="C11" s="129"/>
      <c r="D11" s="129"/>
      <c r="E11" s="125"/>
      <c r="F11" s="125"/>
    </row>
    <row r="12" spans="1:6" ht="15.75" customHeight="1">
      <c r="A12" s="127"/>
      <c r="B12" s="125"/>
      <c r="C12" s="129"/>
      <c r="D12" s="129"/>
      <c r="E12" s="125"/>
      <c r="F12" s="125"/>
    </row>
    <row r="13" spans="1:6" ht="15.75" customHeight="1">
      <c r="A13" s="127"/>
      <c r="B13" s="125"/>
      <c r="C13" s="129"/>
      <c r="D13" s="129"/>
      <c r="E13" s="125"/>
      <c r="F13" s="125"/>
    </row>
    <row r="14" spans="1:6" ht="165.75" customHeight="1">
      <c r="A14" s="127"/>
      <c r="B14" s="52" t="s">
        <v>43</v>
      </c>
      <c r="C14" s="130"/>
      <c r="D14" s="130"/>
      <c r="E14" s="126"/>
      <c r="F14" s="126"/>
    </row>
    <row r="15" spans="1:6" ht="15.75">
      <c r="A15" s="53">
        <v>1</v>
      </c>
      <c r="B15" s="54">
        <v>3</v>
      </c>
      <c r="C15" s="55">
        <v>4</v>
      </c>
      <c r="D15" s="55">
        <v>5</v>
      </c>
      <c r="E15" s="55">
        <v>6</v>
      </c>
      <c r="F15" s="55">
        <v>7</v>
      </c>
    </row>
    <row r="16" spans="1:6" ht="24.75">
      <c r="A16" s="56" t="s">
        <v>44</v>
      </c>
      <c r="B16" s="54" t="s">
        <v>45</v>
      </c>
      <c r="C16" s="57">
        <f>C17+C23+C25+C33+C38+C49+C56+C46+C36</f>
        <v>8605</v>
      </c>
      <c r="D16" s="57">
        <f>D17+D23+D25+D38+D33+D46+D49+D56+D36</f>
        <v>7994.8</v>
      </c>
      <c r="E16" s="58">
        <f>E17+E23+E25+E33+E36+E38+E46+E49+E54+E56</f>
        <v>2444.3</v>
      </c>
      <c r="F16" s="72">
        <f>E16/D16*100</f>
        <v>30.57362285485566</v>
      </c>
    </row>
    <row r="17" spans="1:6" ht="24.75">
      <c r="A17" s="56" t="s">
        <v>46</v>
      </c>
      <c r="B17" s="54" t="s">
        <v>47</v>
      </c>
      <c r="C17" s="57">
        <v>2100</v>
      </c>
      <c r="D17" s="57">
        <v>2100</v>
      </c>
      <c r="E17" s="57">
        <v>766.6</v>
      </c>
      <c r="F17" s="72">
        <f aca="true" t="shared" si="0" ref="F17:F76">E17/D17*100</f>
        <v>36.50476190476191</v>
      </c>
    </row>
    <row r="18" spans="1:6" ht="24.75">
      <c r="A18" s="56" t="s">
        <v>48</v>
      </c>
      <c r="B18" s="54" t="s">
        <v>49</v>
      </c>
      <c r="C18" s="57">
        <v>2100</v>
      </c>
      <c r="D18" s="57">
        <v>2100</v>
      </c>
      <c r="E18" s="57">
        <v>766.6</v>
      </c>
      <c r="F18" s="72">
        <f t="shared" si="0"/>
        <v>36.50476190476191</v>
      </c>
    </row>
    <row r="19" spans="1:6" ht="132.75">
      <c r="A19" s="56" t="s">
        <v>203</v>
      </c>
      <c r="B19" s="54" t="s">
        <v>204</v>
      </c>
      <c r="C19" s="57">
        <v>2100</v>
      </c>
      <c r="D19" s="57">
        <v>2100</v>
      </c>
      <c r="E19" s="57">
        <v>766.6</v>
      </c>
      <c r="F19" s="72">
        <f t="shared" si="0"/>
        <v>36.50476190476191</v>
      </c>
    </row>
    <row r="20" spans="1:6" ht="72.75">
      <c r="A20" s="56" t="s">
        <v>205</v>
      </c>
      <c r="B20" s="54" t="s">
        <v>206</v>
      </c>
      <c r="C20" s="57"/>
      <c r="D20" s="57"/>
      <c r="E20" s="57">
        <v>0</v>
      </c>
      <c r="F20" s="72" t="e">
        <f t="shared" si="0"/>
        <v>#DIV/0!</v>
      </c>
    </row>
    <row r="21" spans="1:6" ht="158.25">
      <c r="A21" s="132" t="s">
        <v>242</v>
      </c>
      <c r="B21" s="54" t="s">
        <v>243</v>
      </c>
      <c r="C21" s="57"/>
      <c r="D21" s="57"/>
      <c r="E21" s="57"/>
      <c r="F21" s="72" t="e">
        <f t="shared" si="0"/>
        <v>#DIV/0!</v>
      </c>
    </row>
    <row r="22" spans="1:6" ht="158.25">
      <c r="A22" s="131" t="s">
        <v>242</v>
      </c>
      <c r="B22" s="54" t="s">
        <v>243</v>
      </c>
      <c r="C22" s="57"/>
      <c r="D22" s="57"/>
      <c r="E22" s="57"/>
      <c r="F22" s="72" t="e">
        <f t="shared" si="0"/>
        <v>#DIV/0!</v>
      </c>
    </row>
    <row r="23" spans="1:6" ht="24.75">
      <c r="A23" s="56" t="s">
        <v>50</v>
      </c>
      <c r="B23" s="54" t="s">
        <v>51</v>
      </c>
      <c r="C23" s="57">
        <v>1050</v>
      </c>
      <c r="D23" s="57">
        <v>439.8</v>
      </c>
      <c r="E23" s="57">
        <v>434.8</v>
      </c>
      <c r="F23" s="72">
        <f t="shared" si="0"/>
        <v>98.86311959981809</v>
      </c>
    </row>
    <row r="24" spans="1:6" ht="24.75">
      <c r="A24" s="56" t="s">
        <v>52</v>
      </c>
      <c r="B24" s="54" t="s">
        <v>53</v>
      </c>
      <c r="C24" s="57">
        <v>1050</v>
      </c>
      <c r="D24" s="57">
        <v>439.8</v>
      </c>
      <c r="E24" s="57">
        <v>434.8</v>
      </c>
      <c r="F24" s="72">
        <f t="shared" si="0"/>
        <v>98.86311959981809</v>
      </c>
    </row>
    <row r="25" spans="1:6" ht="24.75">
      <c r="A25" s="56" t="s">
        <v>54</v>
      </c>
      <c r="B25" s="54" t="s">
        <v>55</v>
      </c>
      <c r="C25" s="57">
        <f>C26+C28</f>
        <v>3768</v>
      </c>
      <c r="D25" s="57">
        <f>D26+D28</f>
        <v>3768</v>
      </c>
      <c r="E25" s="57">
        <f>E26+E28</f>
        <v>609.3</v>
      </c>
      <c r="F25" s="72">
        <f t="shared" si="0"/>
        <v>16.170382165605094</v>
      </c>
    </row>
    <row r="26" spans="1:6" ht="24.75">
      <c r="A26" s="56" t="s">
        <v>56</v>
      </c>
      <c r="B26" s="54" t="s">
        <v>57</v>
      </c>
      <c r="C26" s="57">
        <v>149</v>
      </c>
      <c r="D26" s="57">
        <v>149</v>
      </c>
      <c r="E26" s="57">
        <v>5.6</v>
      </c>
      <c r="F26" s="72">
        <f t="shared" si="0"/>
        <v>3.7583892617449663</v>
      </c>
    </row>
    <row r="27" spans="1:6" ht="72.75">
      <c r="A27" s="56" t="s">
        <v>58</v>
      </c>
      <c r="B27" s="54" t="s">
        <v>59</v>
      </c>
      <c r="C27" s="57">
        <v>149</v>
      </c>
      <c r="D27" s="57">
        <v>149</v>
      </c>
      <c r="E27" s="57">
        <v>5.6</v>
      </c>
      <c r="F27" s="72">
        <f t="shared" si="0"/>
        <v>3.7583892617449663</v>
      </c>
    </row>
    <row r="28" spans="1:6" ht="15.75">
      <c r="A28" s="56" t="s">
        <v>60</v>
      </c>
      <c r="B28" s="54" t="s">
        <v>61</v>
      </c>
      <c r="C28" s="57">
        <f>C29+C31</f>
        <v>3619</v>
      </c>
      <c r="D28" s="57">
        <f>D29+D31</f>
        <v>3619</v>
      </c>
      <c r="E28" s="57">
        <f>E29+E31</f>
        <v>603.6999999999999</v>
      </c>
      <c r="F28" s="72">
        <f t="shared" si="0"/>
        <v>16.6814037026803</v>
      </c>
    </row>
    <row r="29" spans="1:6" ht="72.75">
      <c r="A29" s="56" t="s">
        <v>62</v>
      </c>
      <c r="B29" s="54" t="s">
        <v>63</v>
      </c>
      <c r="C29" s="57">
        <v>3449</v>
      </c>
      <c r="D29" s="57">
        <v>3449</v>
      </c>
      <c r="E29" s="57">
        <v>545.4</v>
      </c>
      <c r="F29" s="72">
        <f t="shared" si="0"/>
        <v>15.813279211365613</v>
      </c>
    </row>
    <row r="30" spans="1:6" ht="120.75">
      <c r="A30" s="56" t="s">
        <v>64</v>
      </c>
      <c r="B30" s="54" t="s">
        <v>65</v>
      </c>
      <c r="C30" s="57">
        <v>3449</v>
      </c>
      <c r="D30" s="57">
        <v>3449</v>
      </c>
      <c r="E30" s="57">
        <v>545.4</v>
      </c>
      <c r="F30" s="72">
        <f t="shared" si="0"/>
        <v>15.813279211365613</v>
      </c>
    </row>
    <row r="31" spans="1:6" ht="72.75">
      <c r="A31" s="56" t="s">
        <v>66</v>
      </c>
      <c r="B31" s="54" t="s">
        <v>67</v>
      </c>
      <c r="C31" s="57">
        <v>170</v>
      </c>
      <c r="D31" s="57">
        <v>170</v>
      </c>
      <c r="E31" s="57">
        <v>58.3</v>
      </c>
      <c r="F31" s="72">
        <f t="shared" si="0"/>
        <v>34.29411764705882</v>
      </c>
    </row>
    <row r="32" spans="1:6" ht="108.75">
      <c r="A32" s="56" t="s">
        <v>68</v>
      </c>
      <c r="B32" s="54" t="s">
        <v>69</v>
      </c>
      <c r="C32" s="57">
        <v>170</v>
      </c>
      <c r="D32" s="57">
        <v>170</v>
      </c>
      <c r="E32" s="57">
        <v>58.3</v>
      </c>
      <c r="F32" s="72">
        <f t="shared" si="0"/>
        <v>34.29411764705882</v>
      </c>
    </row>
    <row r="33" spans="1:6" ht="24.75">
      <c r="A33" s="56" t="s">
        <v>70</v>
      </c>
      <c r="B33" s="54" t="s">
        <v>71</v>
      </c>
      <c r="C33" s="57">
        <v>5</v>
      </c>
      <c r="D33" s="57">
        <v>5</v>
      </c>
      <c r="E33" s="57">
        <v>20.3</v>
      </c>
      <c r="F33" s="72">
        <f t="shared" si="0"/>
        <v>406.00000000000006</v>
      </c>
    </row>
    <row r="34" spans="1:6" ht="72.75">
      <c r="A34" s="56" t="s">
        <v>72</v>
      </c>
      <c r="B34" s="54" t="s">
        <v>73</v>
      </c>
      <c r="C34" s="57">
        <v>5</v>
      </c>
      <c r="D34" s="57">
        <v>5</v>
      </c>
      <c r="E34" s="57">
        <v>20.3</v>
      </c>
      <c r="F34" s="72">
        <f t="shared" si="0"/>
        <v>406.00000000000006</v>
      </c>
    </row>
    <row r="35" spans="1:6" ht="120.75">
      <c r="A35" s="56" t="s">
        <v>74</v>
      </c>
      <c r="B35" s="54" t="s">
        <v>73</v>
      </c>
      <c r="C35" s="57">
        <v>5</v>
      </c>
      <c r="D35" s="57">
        <v>5</v>
      </c>
      <c r="E35" s="57">
        <v>20.3</v>
      </c>
      <c r="F35" s="72">
        <f t="shared" si="0"/>
        <v>406.00000000000006</v>
      </c>
    </row>
    <row r="36" spans="1:6" ht="72.75">
      <c r="A36" s="56" t="s">
        <v>133</v>
      </c>
      <c r="B36" s="54" t="s">
        <v>135</v>
      </c>
      <c r="C36" s="57">
        <v>0</v>
      </c>
      <c r="D36" s="57">
        <v>0</v>
      </c>
      <c r="E36" s="57">
        <v>0.1</v>
      </c>
      <c r="F36" s="72" t="e">
        <f t="shared" si="0"/>
        <v>#DIV/0!</v>
      </c>
    </row>
    <row r="37" spans="1:6" ht="60.75">
      <c r="A37" s="56" t="s">
        <v>134</v>
      </c>
      <c r="B37" s="54" t="s">
        <v>136</v>
      </c>
      <c r="C37" s="57">
        <v>0</v>
      </c>
      <c r="D37" s="57">
        <v>0</v>
      </c>
      <c r="E37" s="57">
        <v>0.1</v>
      </c>
      <c r="F37" s="72" t="e">
        <f t="shared" si="0"/>
        <v>#DIV/0!</v>
      </c>
    </row>
    <row r="38" spans="1:6" ht="85.5" customHeight="1">
      <c r="A38" s="56" t="s">
        <v>75</v>
      </c>
      <c r="B38" s="54" t="s">
        <v>76</v>
      </c>
      <c r="C38" s="57">
        <f>C40+C44</f>
        <v>1677</v>
      </c>
      <c r="D38" s="57">
        <f>D40+D42+D44</f>
        <v>1677</v>
      </c>
      <c r="E38" s="57">
        <f>E40+E42+E44</f>
        <v>598.8000000000001</v>
      </c>
      <c r="F38" s="72">
        <f t="shared" si="0"/>
        <v>35.70661896243292</v>
      </c>
    </row>
    <row r="39" spans="1:6" ht="156.75">
      <c r="A39" s="56" t="s">
        <v>77</v>
      </c>
      <c r="B39" s="54" t="s">
        <v>78</v>
      </c>
      <c r="C39" s="57">
        <f>C41+C45</f>
        <v>1677</v>
      </c>
      <c r="D39" s="57">
        <f>D41+D45</f>
        <v>1677</v>
      </c>
      <c r="E39" s="57">
        <f>E41+E45</f>
        <v>598.8000000000001</v>
      </c>
      <c r="F39" s="72">
        <f t="shared" si="0"/>
        <v>35.70661896243292</v>
      </c>
    </row>
    <row r="40" spans="1:6" ht="108.75">
      <c r="A40" s="56" t="s">
        <v>79</v>
      </c>
      <c r="B40" s="54" t="s">
        <v>80</v>
      </c>
      <c r="C40" s="57">
        <v>1577</v>
      </c>
      <c r="D40" s="57">
        <v>1577</v>
      </c>
      <c r="E40" s="57">
        <v>575.6</v>
      </c>
      <c r="F40" s="72">
        <f t="shared" si="0"/>
        <v>36.4996829422955</v>
      </c>
    </row>
    <row r="41" spans="1:6" ht="120.75">
      <c r="A41" s="56" t="s">
        <v>81</v>
      </c>
      <c r="B41" s="54" t="s">
        <v>82</v>
      </c>
      <c r="C41" s="57">
        <v>1577</v>
      </c>
      <c r="D41" s="57">
        <v>1577</v>
      </c>
      <c r="E41" s="57">
        <v>575.6</v>
      </c>
      <c r="F41" s="72">
        <f t="shared" si="0"/>
        <v>36.4996829422955</v>
      </c>
    </row>
    <row r="42" spans="1:6" ht="144.75">
      <c r="A42" s="56" t="s">
        <v>179</v>
      </c>
      <c r="B42" s="54" t="s">
        <v>181</v>
      </c>
      <c r="C42" s="57">
        <v>0</v>
      </c>
      <c r="D42" s="57">
        <v>0</v>
      </c>
      <c r="E42" s="57">
        <v>0</v>
      </c>
      <c r="F42" s="72" t="e">
        <f t="shared" si="0"/>
        <v>#DIV/0!</v>
      </c>
    </row>
    <row r="43" spans="1:6" ht="120.75">
      <c r="A43" s="56" t="s">
        <v>180</v>
      </c>
      <c r="B43" s="54" t="s">
        <v>182</v>
      </c>
      <c r="C43" s="57">
        <v>0</v>
      </c>
      <c r="D43" s="57">
        <v>0</v>
      </c>
      <c r="E43" s="57">
        <v>0</v>
      </c>
      <c r="F43" s="72" t="e">
        <f t="shared" si="0"/>
        <v>#DIV/0!</v>
      </c>
    </row>
    <row r="44" spans="1:6" ht="132.75">
      <c r="A44" s="56" t="s">
        <v>83</v>
      </c>
      <c r="B44" s="54" t="s">
        <v>84</v>
      </c>
      <c r="C44" s="57">
        <v>100</v>
      </c>
      <c r="D44" s="57">
        <v>100</v>
      </c>
      <c r="E44" s="57">
        <v>23.2</v>
      </c>
      <c r="F44" s="72">
        <f t="shared" si="0"/>
        <v>23.2</v>
      </c>
    </row>
    <row r="45" spans="1:6" ht="96.75">
      <c r="A45" s="56" t="s">
        <v>85</v>
      </c>
      <c r="B45" s="54" t="s">
        <v>86</v>
      </c>
      <c r="C45" s="57">
        <v>100</v>
      </c>
      <c r="D45" s="57">
        <v>100</v>
      </c>
      <c r="E45" s="57">
        <v>23.2</v>
      </c>
      <c r="F45" s="72">
        <f t="shared" si="0"/>
        <v>23.2</v>
      </c>
    </row>
    <row r="46" spans="1:6" ht="48.75">
      <c r="A46" s="56" t="s">
        <v>87</v>
      </c>
      <c r="B46" s="54" t="s">
        <v>88</v>
      </c>
      <c r="C46" s="57">
        <v>5</v>
      </c>
      <c r="D46" s="57">
        <v>5</v>
      </c>
      <c r="E46" s="57">
        <v>14.4</v>
      </c>
      <c r="F46" s="72">
        <f t="shared" si="0"/>
        <v>288</v>
      </c>
    </row>
    <row r="47" spans="1:6" ht="24.75">
      <c r="A47" s="56" t="s">
        <v>183</v>
      </c>
      <c r="B47" s="54" t="s">
        <v>184</v>
      </c>
      <c r="C47" s="57">
        <v>5</v>
      </c>
      <c r="D47" s="57">
        <v>5</v>
      </c>
      <c r="E47" s="57">
        <v>14.4</v>
      </c>
      <c r="F47" s="72">
        <f t="shared" si="0"/>
        <v>288</v>
      </c>
    </row>
    <row r="48" spans="1:6" ht="24.75">
      <c r="A48" s="56" t="s">
        <v>185</v>
      </c>
      <c r="B48" s="54" t="s">
        <v>186</v>
      </c>
      <c r="C48" s="57">
        <v>5</v>
      </c>
      <c r="D48" s="57">
        <v>5</v>
      </c>
      <c r="E48" s="57">
        <v>14.4</v>
      </c>
      <c r="F48" s="72">
        <f t="shared" si="0"/>
        <v>288</v>
      </c>
    </row>
    <row r="49" spans="1:6" ht="48.75">
      <c r="A49" s="56" t="s">
        <v>89</v>
      </c>
      <c r="B49" s="54" t="s">
        <v>90</v>
      </c>
      <c r="C49" s="57">
        <v>0</v>
      </c>
      <c r="D49" s="57">
        <v>0</v>
      </c>
      <c r="E49" s="57">
        <v>0</v>
      </c>
      <c r="F49" s="72" t="e">
        <f t="shared" si="0"/>
        <v>#DIV/0!</v>
      </c>
    </row>
    <row r="50" spans="1:6" ht="96.75">
      <c r="A50" s="56" t="s">
        <v>91</v>
      </c>
      <c r="B50" s="54" t="s">
        <v>92</v>
      </c>
      <c r="C50" s="57">
        <v>0</v>
      </c>
      <c r="D50" s="57">
        <v>0</v>
      </c>
      <c r="E50" s="57">
        <v>0</v>
      </c>
      <c r="F50" s="72" t="e">
        <f t="shared" si="0"/>
        <v>#DIV/0!</v>
      </c>
    </row>
    <row r="51" spans="1:6" ht="60.75">
      <c r="A51" s="56" t="s">
        <v>93</v>
      </c>
      <c r="B51" s="54" t="s">
        <v>94</v>
      </c>
      <c r="C51" s="57">
        <v>0</v>
      </c>
      <c r="D51" s="57">
        <v>0</v>
      </c>
      <c r="E51" s="57">
        <v>0</v>
      </c>
      <c r="F51" s="72" t="e">
        <f t="shared" si="0"/>
        <v>#DIV/0!</v>
      </c>
    </row>
    <row r="52" spans="1:6" ht="84.75">
      <c r="A52" s="56" t="s">
        <v>177</v>
      </c>
      <c r="B52" s="54" t="s">
        <v>187</v>
      </c>
      <c r="C52" s="57">
        <v>0</v>
      </c>
      <c r="D52" s="57">
        <v>0</v>
      </c>
      <c r="E52" s="57">
        <v>0</v>
      </c>
      <c r="F52" s="72" t="e">
        <f t="shared" si="0"/>
        <v>#DIV/0!</v>
      </c>
    </row>
    <row r="53" spans="1:6" ht="84.75">
      <c r="A53" s="56" t="s">
        <v>95</v>
      </c>
      <c r="B53" s="54" t="s">
        <v>187</v>
      </c>
      <c r="C53" s="57">
        <v>0</v>
      </c>
      <c r="D53" s="57">
        <v>0</v>
      </c>
      <c r="E53" s="57">
        <v>0</v>
      </c>
      <c r="F53" s="72" t="e">
        <f t="shared" si="0"/>
        <v>#DIV/0!</v>
      </c>
    </row>
    <row r="54" spans="1:6" ht="24.75">
      <c r="A54" s="56" t="s">
        <v>138</v>
      </c>
      <c r="B54" s="54" t="s">
        <v>139</v>
      </c>
      <c r="C54" s="57">
        <v>0</v>
      </c>
      <c r="D54" s="57">
        <v>0</v>
      </c>
      <c r="E54" s="57">
        <v>0</v>
      </c>
      <c r="F54" s="72" t="e">
        <f t="shared" si="0"/>
        <v>#DIV/0!</v>
      </c>
    </row>
    <row r="55" spans="1:6" ht="36.75">
      <c r="A55" s="56" t="s">
        <v>140</v>
      </c>
      <c r="B55" s="54" t="s">
        <v>207</v>
      </c>
      <c r="C55" s="57">
        <v>0</v>
      </c>
      <c r="D55" s="57">
        <v>0</v>
      </c>
      <c r="E55" s="57">
        <v>0</v>
      </c>
      <c r="F55" s="72" t="e">
        <f t="shared" si="0"/>
        <v>#DIV/0!</v>
      </c>
    </row>
    <row r="56" spans="1:6" ht="132.75">
      <c r="A56" s="56" t="s">
        <v>137</v>
      </c>
      <c r="B56" s="54" t="s">
        <v>96</v>
      </c>
      <c r="C56" s="57">
        <v>0</v>
      </c>
      <c r="D56" s="57">
        <v>0</v>
      </c>
      <c r="E56" s="57">
        <v>0</v>
      </c>
      <c r="F56" s="72" t="e">
        <f t="shared" si="0"/>
        <v>#DIV/0!</v>
      </c>
    </row>
    <row r="57" spans="1:6" ht="72.75">
      <c r="A57" s="56" t="s">
        <v>97</v>
      </c>
      <c r="B57" s="54" t="s">
        <v>98</v>
      </c>
      <c r="C57" s="57">
        <v>0</v>
      </c>
      <c r="D57" s="57">
        <v>0</v>
      </c>
      <c r="E57" s="57">
        <v>0</v>
      </c>
      <c r="F57" s="72" t="e">
        <f t="shared" si="0"/>
        <v>#DIV/0!</v>
      </c>
    </row>
    <row r="58" spans="1:6" ht="84.75">
      <c r="A58" s="56" t="s">
        <v>99</v>
      </c>
      <c r="B58" s="54" t="s">
        <v>100</v>
      </c>
      <c r="C58" s="57">
        <v>0</v>
      </c>
      <c r="D58" s="57">
        <v>0</v>
      </c>
      <c r="E58" s="57">
        <v>0</v>
      </c>
      <c r="F58" s="72" t="e">
        <f t="shared" si="0"/>
        <v>#DIV/0!</v>
      </c>
    </row>
    <row r="59" spans="1:6" ht="24.75">
      <c r="A59" s="56" t="s">
        <v>101</v>
      </c>
      <c r="B59" s="54" t="s">
        <v>102</v>
      </c>
      <c r="C59" s="57">
        <f>C60+C74</f>
        <v>163.2</v>
      </c>
      <c r="D59" s="57">
        <f>D60+D74</f>
        <v>1716.6</v>
      </c>
      <c r="E59" s="57">
        <f>E60+E74+E71</f>
        <v>723.8999999999999</v>
      </c>
      <c r="F59" s="72">
        <f t="shared" si="0"/>
        <v>42.17056973086333</v>
      </c>
    </row>
    <row r="60" spans="1:6" ht="48.75">
      <c r="A60" s="56" t="s">
        <v>152</v>
      </c>
      <c r="B60" s="54" t="s">
        <v>151</v>
      </c>
      <c r="C60" s="57">
        <f>C61+C63+C66</f>
        <v>163.2</v>
      </c>
      <c r="D60" s="57">
        <f>D61+D63+D66</f>
        <v>1716.6</v>
      </c>
      <c r="E60" s="57">
        <f>E63+E66</f>
        <v>888.0999999999999</v>
      </c>
      <c r="F60" s="72">
        <f t="shared" si="0"/>
        <v>51.73598974717465</v>
      </c>
    </row>
    <row r="61" spans="1:6" ht="36.75">
      <c r="A61" s="56" t="s">
        <v>153</v>
      </c>
      <c r="B61" s="54" t="s">
        <v>154</v>
      </c>
      <c r="C61" s="57">
        <v>0</v>
      </c>
      <c r="D61" s="57">
        <v>0</v>
      </c>
      <c r="E61" s="57">
        <v>0</v>
      </c>
      <c r="F61" s="72" t="e">
        <f t="shared" si="0"/>
        <v>#DIV/0!</v>
      </c>
    </row>
    <row r="62" spans="1:6" ht="36.75">
      <c r="A62" s="56" t="s">
        <v>155</v>
      </c>
      <c r="B62" s="54" t="s">
        <v>156</v>
      </c>
      <c r="C62" s="57">
        <v>0</v>
      </c>
      <c r="D62" s="57">
        <v>0</v>
      </c>
      <c r="E62" s="57">
        <v>0</v>
      </c>
      <c r="F62" s="72" t="e">
        <f t="shared" si="0"/>
        <v>#DIV/0!</v>
      </c>
    </row>
    <row r="63" spans="1:6" ht="48.75">
      <c r="A63" s="56" t="s">
        <v>210</v>
      </c>
      <c r="B63" s="54" t="s">
        <v>211</v>
      </c>
      <c r="C63" s="57">
        <v>0</v>
      </c>
      <c r="D63" s="57">
        <v>1524.8</v>
      </c>
      <c r="E63" s="57">
        <v>696.3</v>
      </c>
      <c r="F63" s="72">
        <f t="shared" si="0"/>
        <v>45.665005246589715</v>
      </c>
    </row>
    <row r="64" spans="1:6" ht="15.75">
      <c r="A64" s="56" t="s">
        <v>208</v>
      </c>
      <c r="B64" s="54" t="s">
        <v>209</v>
      </c>
      <c r="C64" s="57">
        <v>0</v>
      </c>
      <c r="D64" s="57">
        <v>1524.8</v>
      </c>
      <c r="E64" s="57">
        <v>696.3</v>
      </c>
      <c r="F64" s="72">
        <f t="shared" si="0"/>
        <v>45.665005246589715</v>
      </c>
    </row>
    <row r="65" spans="1:6" ht="24.75">
      <c r="A65" s="56" t="s">
        <v>157</v>
      </c>
      <c r="B65" s="54" t="s">
        <v>141</v>
      </c>
      <c r="C65" s="57">
        <v>0</v>
      </c>
      <c r="D65" s="57">
        <v>1524.8</v>
      </c>
      <c r="E65" s="57">
        <v>696.3</v>
      </c>
      <c r="F65" s="72">
        <f t="shared" si="0"/>
        <v>45.665005246589715</v>
      </c>
    </row>
    <row r="66" spans="1:6" ht="48.75">
      <c r="A66" s="56" t="s">
        <v>103</v>
      </c>
      <c r="B66" s="54" t="s">
        <v>104</v>
      </c>
      <c r="C66" s="57">
        <f>C67+C69</f>
        <v>163.2</v>
      </c>
      <c r="D66" s="57">
        <f>D67+D69</f>
        <v>191.79999999999998</v>
      </c>
      <c r="E66" s="57">
        <f>E67+E69</f>
        <v>191.79999999999998</v>
      </c>
      <c r="F66" s="72">
        <f t="shared" si="0"/>
        <v>100</v>
      </c>
    </row>
    <row r="67" spans="1:6" ht="60.75">
      <c r="A67" s="56" t="s">
        <v>105</v>
      </c>
      <c r="B67" s="54" t="s">
        <v>106</v>
      </c>
      <c r="C67" s="57">
        <v>159.5</v>
      </c>
      <c r="D67" s="57">
        <v>188.1</v>
      </c>
      <c r="E67" s="57">
        <v>188.1</v>
      </c>
      <c r="F67" s="72">
        <f t="shared" si="0"/>
        <v>100</v>
      </c>
    </row>
    <row r="68" spans="1:6" ht="72.75">
      <c r="A68" s="56" t="s">
        <v>107</v>
      </c>
      <c r="B68" s="54" t="s">
        <v>108</v>
      </c>
      <c r="C68" s="57">
        <v>159.5</v>
      </c>
      <c r="D68" s="57">
        <v>188.1</v>
      </c>
      <c r="E68" s="57">
        <v>188.1</v>
      </c>
      <c r="F68" s="72">
        <f t="shared" si="0"/>
        <v>100</v>
      </c>
    </row>
    <row r="69" spans="1:6" ht="60.75">
      <c r="A69" s="56" t="s">
        <v>109</v>
      </c>
      <c r="B69" s="54" t="s">
        <v>110</v>
      </c>
      <c r="C69" s="57">
        <v>3.7</v>
      </c>
      <c r="D69" s="57">
        <v>3.7</v>
      </c>
      <c r="E69" s="57">
        <v>3.7</v>
      </c>
      <c r="F69" s="72">
        <f>E69/D69*100</f>
        <v>100</v>
      </c>
    </row>
    <row r="70" spans="1:6" ht="60.75">
      <c r="A70" s="56" t="s">
        <v>111</v>
      </c>
      <c r="B70" s="54" t="s">
        <v>112</v>
      </c>
      <c r="C70" s="57">
        <v>3.7</v>
      </c>
      <c r="D70" s="57">
        <v>3.7</v>
      </c>
      <c r="E70" s="57">
        <v>3.7</v>
      </c>
      <c r="F70" s="72">
        <f t="shared" si="0"/>
        <v>100</v>
      </c>
    </row>
    <row r="71" spans="1:6" ht="158.25">
      <c r="A71" s="133" t="s">
        <v>244</v>
      </c>
      <c r="B71" s="54" t="s">
        <v>245</v>
      </c>
      <c r="C71" s="57">
        <v>0</v>
      </c>
      <c r="D71" s="57">
        <v>0</v>
      </c>
      <c r="E71" s="57">
        <v>23.5</v>
      </c>
      <c r="F71" s="72" t="e">
        <f t="shared" si="0"/>
        <v>#DIV/0!</v>
      </c>
    </row>
    <row r="72" spans="1:6" ht="45.75">
      <c r="A72" s="134" t="s">
        <v>246</v>
      </c>
      <c r="B72" s="54" t="s">
        <v>247</v>
      </c>
      <c r="C72" s="57">
        <v>0</v>
      </c>
      <c r="D72" s="57">
        <v>0</v>
      </c>
      <c r="E72" s="57">
        <v>23.5</v>
      </c>
      <c r="F72" s="72" t="e">
        <f t="shared" si="0"/>
        <v>#DIV/0!</v>
      </c>
    </row>
    <row r="73" spans="1:6" ht="46.5" customHeight="1">
      <c r="A73" s="135" t="s">
        <v>248</v>
      </c>
      <c r="B73" s="54" t="s">
        <v>249</v>
      </c>
      <c r="C73" s="57">
        <v>0</v>
      </c>
      <c r="D73" s="57">
        <v>0</v>
      </c>
      <c r="E73" s="57">
        <v>23.5</v>
      </c>
      <c r="F73" s="72" t="e">
        <f t="shared" si="0"/>
        <v>#DIV/0!</v>
      </c>
    </row>
    <row r="74" spans="1:6" ht="96.75">
      <c r="A74" s="56" t="s">
        <v>212</v>
      </c>
      <c r="B74" s="54" t="s">
        <v>214</v>
      </c>
      <c r="C74" s="57">
        <v>0</v>
      </c>
      <c r="D74" s="57">
        <v>0</v>
      </c>
      <c r="E74" s="57">
        <v>-187.7</v>
      </c>
      <c r="F74" s="72" t="e">
        <f t="shared" si="0"/>
        <v>#DIV/0!</v>
      </c>
    </row>
    <row r="75" spans="1:6" ht="72.75">
      <c r="A75" s="56" t="s">
        <v>213</v>
      </c>
      <c r="B75" s="54" t="s">
        <v>215</v>
      </c>
      <c r="C75" s="57">
        <v>0</v>
      </c>
      <c r="D75" s="57">
        <v>0</v>
      </c>
      <c r="E75" s="57">
        <v>-187.7</v>
      </c>
      <c r="F75" s="72" t="e">
        <f t="shared" si="0"/>
        <v>#DIV/0!</v>
      </c>
    </row>
    <row r="76" spans="1:6" ht="15.75">
      <c r="A76" s="56" t="s">
        <v>113</v>
      </c>
      <c r="B76" s="54"/>
      <c r="C76" s="57">
        <f>C16+C59</f>
        <v>8768.2</v>
      </c>
      <c r="D76" s="57">
        <f>D16+D59</f>
        <v>9711.4</v>
      </c>
      <c r="E76" s="57">
        <f>E16+E59</f>
        <v>3168.2</v>
      </c>
      <c r="F76" s="72">
        <f t="shared" si="0"/>
        <v>32.62351463228782</v>
      </c>
    </row>
    <row r="77" spans="1:6" ht="15.75">
      <c r="A77" s="75"/>
      <c r="B77" s="76"/>
      <c r="C77" s="77"/>
      <c r="D77" s="77"/>
      <c r="E77" s="77"/>
      <c r="F77" s="78"/>
    </row>
    <row r="78" spans="1:6" ht="15.75">
      <c r="A78" s="59" t="s">
        <v>1</v>
      </c>
      <c r="B78" s="51"/>
      <c r="C78" s="50"/>
      <c r="D78" s="50"/>
      <c r="E78" s="50"/>
      <c r="F78" s="50"/>
    </row>
    <row r="79" spans="1:6" ht="15.75">
      <c r="A79" s="59" t="s">
        <v>2</v>
      </c>
      <c r="B79" s="51"/>
      <c r="C79" s="50"/>
      <c r="D79" s="50"/>
      <c r="E79" s="50"/>
      <c r="F79" s="50"/>
    </row>
    <row r="80" spans="1:6" ht="15.75">
      <c r="A80" s="59" t="s">
        <v>26</v>
      </c>
      <c r="B80" s="51"/>
      <c r="C80" s="50"/>
      <c r="D80" s="50"/>
      <c r="E80" s="50" t="s">
        <v>27</v>
      </c>
      <c r="F80" s="50"/>
    </row>
    <row r="81" spans="1:6" ht="15.75">
      <c r="A81" s="50"/>
      <c r="B81" s="51"/>
      <c r="C81" s="50"/>
      <c r="D81" s="50"/>
      <c r="E81" s="50"/>
      <c r="F81" s="50"/>
    </row>
    <row r="82" spans="1:6" ht="15.75">
      <c r="A82" s="50"/>
      <c r="B82" s="51"/>
      <c r="C82" s="50"/>
      <c r="D82" s="50"/>
      <c r="E82" s="50"/>
      <c r="F82" s="50"/>
    </row>
  </sheetData>
  <sheetProtection/>
  <mergeCells count="14">
    <mergeCell ref="E10:E14"/>
    <mergeCell ref="B5:F5"/>
    <mergeCell ref="B6:F6"/>
    <mergeCell ref="B7:F7"/>
    <mergeCell ref="B3:F3"/>
    <mergeCell ref="B2:F2"/>
    <mergeCell ref="A4:F4"/>
    <mergeCell ref="F10:F14"/>
    <mergeCell ref="C1:F1"/>
    <mergeCell ref="A9:F9"/>
    <mergeCell ref="A10:A14"/>
    <mergeCell ref="B10:B13"/>
    <mergeCell ref="C10:C14"/>
    <mergeCell ref="D10:D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2013-05-06T08:46:51Z</cp:lastPrinted>
  <dcterms:created xsi:type="dcterms:W3CDTF">1996-10-08T23:32:33Z</dcterms:created>
  <dcterms:modified xsi:type="dcterms:W3CDTF">2013-07-31T13:00:53Z</dcterms:modified>
  <cp:category/>
  <cp:version/>
  <cp:contentType/>
  <cp:contentStatus/>
</cp:coreProperties>
</file>